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<sst xmlns="http://schemas.openxmlformats.org/spreadsheetml/2006/main" count="204" uniqueCount="84">
  <si>
    <t>ОБЪЕМНЫЙ ВЕС 1м3= 290</t>
  </si>
  <si>
    <t>СТОИМОСТЬ МОЖЕТ БЫТЬ КАК ФИКСИРОВАННАЯ, ТАК И КГ/М3</t>
  </si>
  <si>
    <t>УДАЛЕННЫЕ РАЙОНЫ, АЭРОПОРТЫ, СНТ И ПРОЧЕЕ НЕ УКАЗЫВАТЬ</t>
  </si>
  <si>
    <t xml:space="preserve">ПО КАЖДОМУ НАСЕЛЕННОМУ ПУНКТУ НЕОБХОДИМО УКАЗАТЬ ПОЛНУЮ ИНФОРМАЦИЮ, КАК В ЯНДЕКС КАРТАХ 
</t>
  </si>
  <si>
    <t>г.Пятигорск, Ставропольский край</t>
  </si>
  <si>
    <t>ПРЕДЕЛЫ ВЕС/ОБЪЕМ ДЛЯ ВСЕХ ГОРОДОВ ОБЩИЕ, НЕ ИСПРАВЛЯЙТЕ, ПОЖАЛУЙСТА</t>
  </si>
  <si>
    <t>УКАЗАТЬ КТО ОСУЩЕСТВЛЯЕТ ДОСТАВКУ, САМОСТОЯТЕЛЬНО ИЛИ НАЕМНЫЕ МАШИНЫ (+30% к стоимости по прайсу)</t>
  </si>
  <si>
    <t>№ П/п</t>
  </si>
  <si>
    <t>Стоимость доставки из Пятигорска:</t>
  </si>
  <si>
    <t>Срок доставки</t>
  </si>
  <si>
    <t>расстояние</t>
  </si>
  <si>
    <t>До 1 кг/0,004м3 ЛЕГКОВАЯ</t>
  </si>
  <si>
    <t xml:space="preserve"> До 5 кг/0.02 м3 ЛЕГКОВАЯ</t>
  </si>
  <si>
    <t>До 20 кг/0.1 м3 ЛЕГКОВАЯ</t>
  </si>
  <si>
    <t>Более 20 кг/0.1 м3 ЛЕГКОВАЯ</t>
  </si>
  <si>
    <t>Груз до 150 кг/1 м3 ГАЗЕЛЬ</t>
  </si>
  <si>
    <t>Груз 150-400 кг/1-2 м3 ГАЗЕЛЬ</t>
  </si>
  <si>
    <t>Груз 400-600 кг/2-3 м3 ГАЗЕЛЬ</t>
  </si>
  <si>
    <t>Груз 600-800 кг/3-4 м3 ГАЗЕЛЬ</t>
  </si>
  <si>
    <t>Груз 800-3000 кг/4-15 м3 ГАЗЕЛЬ</t>
  </si>
  <si>
    <t>Груз более 3000 кг/15 м3 ГАЗЕЛЬ</t>
  </si>
  <si>
    <t>г. Георгиевск                           Ставропольский край, Георгиевский р-он</t>
  </si>
  <si>
    <t>1-2 дня</t>
  </si>
  <si>
    <t>по согласованию</t>
  </si>
  <si>
    <t>г. Железноводск                        Ставропольский край</t>
  </si>
  <si>
    <t>г. Лермонтов                            Ставропольский край</t>
  </si>
  <si>
    <t>г. Минеральные Воды                       Ставропольский край,Минераловодский р-он</t>
  </si>
  <si>
    <t>г. Новопавловск                         Ставропольский край, Георгиевский р-он</t>
  </si>
  <si>
    <t>п.Иноземцево                          Ставропольский край,Железноводский городской округ</t>
  </si>
  <si>
    <t>Станица Лысогорская              Ставропольский кр., Георгиевский городской округ</t>
  </si>
  <si>
    <t>Село Александровское                 Ставропольский край</t>
  </si>
  <si>
    <t>Станица Зольская                    Ставропольский кр. Кировский гор.округ</t>
  </si>
  <si>
    <t>Село Грушевское                           Ставропольский край., Александровский муницип.округ</t>
  </si>
  <si>
    <t>Поселок Бородыновка                           Ставропольский кр., Минераловодский гор. Округ</t>
  </si>
  <si>
    <t>поселок Новокавказский                 Ставропольский кр,Александровский муниц.округ</t>
  </si>
  <si>
    <t>Село Нагутское                                 Ставропольский кр., Минераловодский гор.округ</t>
  </si>
  <si>
    <t>Село Этока                              Ставропольский кр.,Предгорный муницип.округ</t>
  </si>
  <si>
    <t>Станица Александрийская                 Ставропольский кр., Георгиевский гор.округ</t>
  </si>
  <si>
    <t>Станица Марьинская                                      Ставропольский кр., Кировский гор.округ</t>
  </si>
  <si>
    <t>Село Новоблагодарное                Ставропольский кр., Предгорный муницип. Округ</t>
  </si>
  <si>
    <t>Хутор Новопролетарский      Ставропольский край, Курской р-он</t>
  </si>
  <si>
    <t>Село Канглы                                     Ставропольский кр., Минераловодский гор.округ</t>
  </si>
  <si>
    <t>Село Новоалександровское Ставропольский кр.,Буденновский р-он</t>
  </si>
  <si>
    <t>Село Юца                                         Ставропольский кр.,Предгорный муниц.округ</t>
  </si>
  <si>
    <t>Село Солдато-АлександровскоеСтавр.кр.,Советский гор.округ)</t>
  </si>
  <si>
    <t>Село Сунжа                                       Ставропольский кр., Минераловодский гор.округ</t>
  </si>
  <si>
    <t>Поселок Санамер                    Ставропольский кр.,Предгорный муницип.округ</t>
  </si>
  <si>
    <t>Село Марьины Колодцы               Ставропольский кр.,Минераловодский гор.округ</t>
  </si>
  <si>
    <t>Село Ульяновка                    Ставропольский край,Минераловодский гор.округ</t>
  </si>
  <si>
    <t>Село Чернолесское                            Ставропольский кр,Новоселицкий р-он</t>
  </si>
  <si>
    <t>Поселок Нижнеподкумский              Ставропольский кр.,гор.округ Пятигорск</t>
  </si>
  <si>
    <t>Поселок Ясная Поляна                      Ставропольский кр., Предгорный муницип.округ</t>
  </si>
  <si>
    <t>Поселок Анджиевский                    Ставропольский кр.,Минераловодский гор.округ</t>
  </si>
  <si>
    <t>п.Капельница                             Ставропольский кр.,гор.округ Железноводск</t>
  </si>
  <si>
    <t>ст. Ессентукская                    Ставропольский кр.,Предгорный муницип.округ</t>
  </si>
  <si>
    <t>Поселок Подкумок                 Ставропольский кр.,Предгорный муниц.округ</t>
  </si>
  <si>
    <t>Село Залукокоаже                          Кабардино-Балкарская респ.</t>
  </si>
  <si>
    <t>Село Гражданское                            Ставропольский кр., Минераловодский гор.округ</t>
  </si>
  <si>
    <t>Станица Суворовская                            Ставропольский кр., Предгорный муницип.округ</t>
  </si>
  <si>
    <t>с. Новозаведенное                                Ставропольский кр., Георгиевский гор.округ</t>
  </si>
  <si>
    <t>с. Обильное                                       Ставропольский кр., Георгиевский гор.округ</t>
  </si>
  <si>
    <t>с. Малка                                           Кабардино-Балкарская респ.,Зольский р-он</t>
  </si>
  <si>
    <t>с. Светловодское                                  Кабардино-Балкарская респ.,Зольский р-он</t>
  </si>
  <si>
    <t>с. Краснокумское                             Ставропольский кр.,Георгиевский гор.округ</t>
  </si>
  <si>
    <t>п. Новотерский                       Ставропольский кр.,Минерал.городской округ</t>
  </si>
  <si>
    <t>с. Солуно-дмитриевское      Ставропольский кр.,Андроповский муницип.округ</t>
  </si>
  <si>
    <t>ст. Боргустанская                                    Ставропольский кр., Предгорный муницип.округ</t>
  </si>
  <si>
    <t>с. Ростовановское                                    Ставропольский кр., Курский муницип.округ</t>
  </si>
  <si>
    <t>с. Селевановское                           Ставропольский кр.,Советский гор. Округ</t>
  </si>
  <si>
    <t>с. Круголесское                        Ставропольский кр.,Александровский муницип.округ</t>
  </si>
  <si>
    <t xml:space="preserve"> ст. Подгорная                            Ставропольский кр.,Георгиевский гор.округ</t>
  </si>
  <si>
    <t>ст. Незлобная                           Ставропольский кр.,Георгиевский гор.округ</t>
  </si>
  <si>
    <t>с. Куба                                              Кабардино-Балкарская Респ</t>
  </si>
  <si>
    <t>п.Томатный (Ставропольский кр., Предгорный муницип.округ)</t>
  </si>
  <si>
    <t>Село Дунаевка                                  Ставропольский кр., Минераловодский гор.округ</t>
  </si>
  <si>
    <t>с. Северное                           Ставропольский кр.,Александровский муницип.округ</t>
  </si>
  <si>
    <t>ст.Советская (Ставр.кр.,Кировский р-он)</t>
  </si>
  <si>
    <t>п.Пятигорский                                        Ставропольский кр., Предгорный муницип.округ</t>
  </si>
  <si>
    <t>с. Садовое                                      Ставропольский кр.,Предгорный р-он</t>
  </si>
  <si>
    <t>п. Прогресс                                  Ставропольский край,Кировского р-на</t>
  </si>
  <si>
    <t>ст.Георгиевская                         Ставропольский кр.,Кочубеевский р-он</t>
  </si>
  <si>
    <t>с. Левокумка                                      Ставропольский кр., Минераловодский гор.округ</t>
  </si>
  <si>
    <t>с. Сармаково                                        Кабардино-Балкарская респ.,Зольский р-он</t>
  </si>
  <si>
    <t>с. Привольное                               Ставропольский кр.,гор.округ Пятигорск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</si>
</sst>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&quot;, &quot;mmmm\ dd&quot;, &quot;yyyy"/>
  </numFmts>
  <fonts count="14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/>
    <font>
      <sz val="11.0"/>
      <color theme="1"/>
      <name val="Arial"/>
    </font>
    <font>
      <sz val="15.0"/>
      <color rgb="FF000000"/>
      <name val="Arial"/>
    </font>
    <font>
      <b/>
      <sz val="11.0"/>
      <color rgb="FF000000"/>
      <name val="Arial"/>
    </font>
    <font>
      <sz val="8.0"/>
      <color theme="1"/>
      <name val="Arial"/>
    </font>
    <font>
      <sz val="11.0"/>
      <color rgb="FF969696"/>
      <name val="Arial"/>
    </font>
    <font>
      <sz val="11.0"/>
      <color rgb="FFFF0000"/>
      <name val="Arial"/>
    </font>
    <font>
      <sz val="11.0"/>
      <color rgb="FF000000"/>
      <name val="Arial"/>
    </font>
    <font>
      <sz val="10.0"/>
      <color rgb="FF000000"/>
      <name val="Arial"/>
    </font>
    <font>
      <sz val="10.0"/>
      <color rgb="FFFF0000"/>
      <name val="Arial"/>
    </font>
    <font>
      <sz val="8.0"/>
      <color theme="1"/>
      <name val="Arim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15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3" numFmtId="0" xfId="0" applyBorder="1" applyFont="1"/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horizontal="right" shrinkToFit="0" vertical="center" wrapText="0"/>
    </xf>
    <xf borderId="4" fillId="0" fontId="4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center" wrapText="0"/>
    </xf>
    <xf borderId="6" fillId="0" fontId="4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shrinkToFit="0" vertical="bottom" wrapText="1"/>
    </xf>
    <xf borderId="6" fillId="0" fontId="3" numFmtId="0" xfId="0" applyBorder="1" applyFont="1"/>
    <xf borderId="0" fillId="0" fontId="5" numFmtId="0" xfId="0" applyAlignment="1" applyFont="1">
      <alignment horizontal="left" shrinkToFit="0" vertical="center" wrapText="1"/>
    </xf>
    <xf borderId="6" fillId="0" fontId="1" numFmtId="0" xfId="0" applyAlignment="1" applyBorder="1" applyFont="1">
      <alignment shrinkToFit="0" vertical="bottom" wrapText="0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right" shrinkToFit="0" vertical="center" wrapText="0"/>
    </xf>
    <xf borderId="0" fillId="0" fontId="8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bottom" wrapText="0"/>
    </xf>
    <xf borderId="7" fillId="2" fontId="9" numFmtId="0" xfId="0" applyAlignment="1" applyBorder="1" applyFill="1" applyFont="1">
      <alignment horizontal="left" shrinkToFit="0" vertical="center" wrapText="1"/>
    </xf>
    <xf borderId="8" fillId="0" fontId="3" numFmtId="0" xfId="0" applyBorder="1" applyFont="1"/>
    <xf borderId="9" fillId="0" fontId="3" numFmtId="0" xfId="0" applyBorder="1" applyFont="1"/>
    <xf borderId="10" fillId="2" fontId="10" numFmtId="0" xfId="0" applyAlignment="1" applyBorder="1" applyFill="1" applyFont="1">
      <alignment horizontal="left" shrinkToFit="0" vertical="center" wrapText="1"/>
    </xf>
    <xf borderId="10" fillId="2" fontId="11" numFmtId="0" xfId="0" applyAlignment="1" applyBorder="1" applyFill="1" applyFont="1">
      <alignment shrinkToFit="0" vertical="bottom" wrapText="1"/>
    </xf>
    <xf borderId="7" fillId="2" fontId="11" numFmtId="0" xfId="0" applyAlignment="1" applyBorder="1" applyFill="1" applyFont="1">
      <alignment horizontal="left" shrinkToFit="0" vertical="center" wrapText="1"/>
    </xf>
    <xf borderId="11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horizontal="right" shrinkToFit="0" vertical="center" wrapText="0"/>
    </xf>
    <xf borderId="12" fillId="0" fontId="1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2" fontId="7" numFmtId="0" xfId="0" applyAlignment="1" applyBorder="1" applyFill="1" applyFont="1">
      <alignment horizontal="center" readingOrder="1" shrinkToFit="0" vertical="center" wrapText="0"/>
    </xf>
    <xf borderId="14" fillId="0" fontId="1" numFmtId="0" xfId="0" applyAlignment="1" applyBorder="1" applyFont="1">
      <alignment shrinkToFit="0" vertical="bottom" wrapText="1"/>
    </xf>
    <xf borderId="13" fillId="0" fontId="13" numFmtId="0" xfId="0" applyAlignment="1" applyBorder="1" applyFont="1">
      <alignment horizontal="center" readingOrder="1" shrinkToFit="0" vertical="center" wrapText="0"/>
    </xf>
    <xf borderId="13" fillId="0" fontId="7" numFmtId="0" xfId="0" applyAlignment="1" applyBorder="1" applyFont="1">
      <alignment horizontal="center" readingOrder="1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314325</xdr:colOff>
      <xdr:row>0</xdr:row>
      <xdr:rowOff>0</xdr:rowOff>
    </xdr:from>
    <xdr:ext cx="4191000" cy="800100"/>
    <xdr:sp>
      <xdr:nvSpPr>
        <xdr:cNvPr id="3" name="Shape 3"/>
        <xdr:cNvSpPr/>
      </xdr:nvSpPr>
      <xdr:spPr>
        <a:xfrm>
          <a:off x="3260025" y="3389475"/>
          <a:ext cx="4171950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Пятигорск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8-988-735-00-26, 8-988-735-00-27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pyatigorsk@nrg-tk.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4714875" cy="1133475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1.0" topLeftCell="B22" activePane="bottomRight" state="frozen"/>
      <selection activeCell="B1" sqref="B1" pane="topRight"/>
      <selection activeCell="A22" sqref="A22" pane="bottomLeft"/>
      <selection activeCell="B22" sqref="B22" pane="bottomRight"/>
    </sheetView>
  </sheetViews>
  <sheetFormatPr customHeight="1" defaultColWidth="12.63" defaultRowHeight="15.0"/>
  <cols>
    <col customWidth="1" min="1" max="1" width="3.0"/>
    <col customWidth="1" min="2" max="2" width="3.13"/>
    <col customWidth="1" min="3" max="3" width="45.63"/>
    <col customWidth="1" min="4" max="14" width="7.75"/>
    <col customWidth="1" min="15" max="15" width="20.75"/>
    <col customWidth="1" min="16" max="17" width="9.75"/>
    <col customWidth="1" min="18" max="26" width="8.0"/>
  </cols>
  <sheetData>
    <row r="1" ht="9.75" customHeight="1">
      <c r="A1" s="1"/>
      <c r="B1" s="2">
        <f>NOW()</f>
        <v>46275.35516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.75" customHeight="1">
      <c r="A7" s="4"/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9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hidden="1" customHeight="1">
      <c r="A8" s="10"/>
      <c r="B8" s="1"/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14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hidden="1" customHeight="1">
      <c r="A9" s="10"/>
      <c r="B9" s="1"/>
      <c r="C9" s="11" t="s">
        <v>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  <c r="O9" s="14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hidden="1" customHeight="1">
      <c r="A10" s="10"/>
      <c r="B10" s="1"/>
      <c r="C10" s="11" t="s">
        <v>2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1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hidden="1" customHeight="1">
      <c r="A11" s="10"/>
      <c r="B11" s="1"/>
      <c r="C11" s="15" t="s">
        <v>3</v>
      </c>
      <c r="O11" s="1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7.25" hidden="1" customHeight="1">
      <c r="A12" s="10"/>
      <c r="B12" s="1"/>
      <c r="C12" s="17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8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hidden="1" customHeight="1">
      <c r="A13" s="10"/>
      <c r="B13" s="1"/>
      <c r="C13" s="19" t="s">
        <v>4</v>
      </c>
      <c r="H13" s="1"/>
      <c r="I13" s="1"/>
      <c r="J13" s="1"/>
      <c r="K13" s="1"/>
      <c r="L13" s="1"/>
      <c r="M13" s="1"/>
      <c r="N13" s="20"/>
      <c r="O13" s="18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hidden="1" customHeight="1">
      <c r="A14" s="10"/>
      <c r="B14" s="1"/>
      <c r="C14" s="21"/>
      <c r="D14" s="1"/>
      <c r="E14" s="1"/>
      <c r="F14" s="22"/>
      <c r="G14" s="22"/>
      <c r="H14" s="1"/>
      <c r="I14" s="1"/>
      <c r="J14" s="1"/>
      <c r="K14" s="1"/>
      <c r="L14" s="1"/>
      <c r="M14" s="1"/>
      <c r="N14" s="20"/>
      <c r="O14" s="18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hidden="1" customHeight="1">
      <c r="A15" s="10"/>
      <c r="B15" s="1"/>
      <c r="C15" s="21"/>
      <c r="D15" s="1"/>
      <c r="E15" s="1"/>
      <c r="F15" s="22"/>
      <c r="G15" s="22"/>
      <c r="H15" s="1"/>
      <c r="I15" s="1"/>
      <c r="J15" s="1"/>
      <c r="K15" s="1"/>
      <c r="L15" s="1"/>
      <c r="M15" s="1"/>
      <c r="N15" s="20"/>
      <c r="O15" s="18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hidden="1" customHeight="1">
      <c r="A16" s="10"/>
      <c r="B16" s="1"/>
      <c r="C16" s="21"/>
      <c r="D16" s="1"/>
      <c r="E16" s="1"/>
      <c r="F16" s="22"/>
      <c r="G16" s="22"/>
      <c r="H16" s="1"/>
      <c r="I16" s="1"/>
      <c r="J16" s="1"/>
      <c r="K16" s="1"/>
      <c r="L16" s="1"/>
      <c r="M16" s="1"/>
      <c r="N16" s="20"/>
      <c r="O16" s="18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hidden="1" customHeight="1">
      <c r="A17" s="10"/>
      <c r="B17" s="1"/>
      <c r="C17" s="21"/>
      <c r="D17" s="1"/>
      <c r="E17" s="1"/>
      <c r="F17" s="22"/>
      <c r="G17" s="22"/>
      <c r="H17" s="1"/>
      <c r="I17" s="1"/>
      <c r="J17" s="1"/>
      <c r="K17" s="1"/>
      <c r="L17" s="1"/>
      <c r="M17" s="1"/>
      <c r="N17" s="20"/>
      <c r="O17" s="18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hidden="1" customHeight="1">
      <c r="A18" s="10"/>
      <c r="B18" s="1"/>
      <c r="C18" s="23" t="s">
        <v>5</v>
      </c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20"/>
      <c r="O18" s="18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hidden="1" customHeight="1">
      <c r="A19" s="10"/>
      <c r="B19" s="1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0"/>
      <c r="O19" s="18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hidden="1" customHeight="1">
      <c r="A20" s="10"/>
      <c r="B20" s="1"/>
      <c r="C20" s="28" t="s">
        <v>6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  <c r="O20" s="18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.0" hidden="1" customHeight="1">
      <c r="A21" s="29"/>
      <c r="B21" s="30"/>
      <c r="C21" s="29"/>
      <c r="D21" s="30"/>
      <c r="E21" s="30"/>
      <c r="F21" s="31"/>
      <c r="G21" s="31"/>
      <c r="H21" s="30"/>
      <c r="I21" s="30"/>
      <c r="J21" s="30"/>
      <c r="K21" s="30"/>
      <c r="L21" s="30"/>
      <c r="M21" s="30"/>
      <c r="N21" s="32"/>
      <c r="O21" s="3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1"/>
      <c r="D22" s="1"/>
      <c r="E22" s="1"/>
      <c r="F22" s="2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1"/>
      <c r="D23" s="1"/>
      <c r="E23" s="1"/>
      <c r="F23" s="22"/>
      <c r="G23" s="1"/>
      <c r="H23" s="1"/>
      <c r="I23" s="3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1"/>
      <c r="D24" s="1"/>
      <c r="E24" s="1"/>
      <c r="F24" s="2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50.25" customHeight="1">
      <c r="A25" s="35"/>
      <c r="B25" s="36" t="s">
        <v>7</v>
      </c>
      <c r="C25" s="36" t="s">
        <v>8</v>
      </c>
      <c r="D25" s="36" t="s">
        <v>9</v>
      </c>
      <c r="E25" s="36" t="s">
        <v>10</v>
      </c>
      <c r="F25" s="36" t="s">
        <v>11</v>
      </c>
      <c r="G25" s="36" t="s">
        <v>12</v>
      </c>
      <c r="H25" s="36" t="s">
        <v>13</v>
      </c>
      <c r="I25" s="36" t="s">
        <v>14</v>
      </c>
      <c r="J25" s="36" t="s">
        <v>15</v>
      </c>
      <c r="K25" s="36" t="s">
        <v>16</v>
      </c>
      <c r="L25" s="36" t="s">
        <v>17</v>
      </c>
      <c r="M25" s="36" t="s">
        <v>18</v>
      </c>
      <c r="N25" s="36" t="s">
        <v>19</v>
      </c>
      <c r="O25" s="36" t="s">
        <v>20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6.75" customHeight="1">
      <c r="A26" s="37"/>
      <c r="B26" s="37">
        <v>1.0</v>
      </c>
      <c r="C26" s="38" t="s">
        <v>21</v>
      </c>
      <c r="D26" s="39" t="s">
        <v>22</v>
      </c>
      <c r="E26" s="39">
        <v>92.0</v>
      </c>
      <c r="F26" s="39">
        <v>2560.0</v>
      </c>
      <c r="G26" s="39">
        <v>2560.0</v>
      </c>
      <c r="H26" s="39">
        <v>2610.0</v>
      </c>
      <c r="I26" s="39">
        <v>2610.0</v>
      </c>
      <c r="J26" s="39">
        <v>2810.0</v>
      </c>
      <c r="K26" s="39">
        <f t="shared" ref="K26:K30" si="1">SUM(E26*25+600)</f>
        <v>2900</v>
      </c>
      <c r="L26" s="39">
        <f t="shared" ref="L26:L30" si="2">SUM(E26*25+800)</f>
        <v>3100</v>
      </c>
      <c r="M26" s="39">
        <f t="shared" ref="M26:M30" si="3">SUM(E26*25+800)</f>
        <v>3100</v>
      </c>
      <c r="N26" s="39">
        <f t="shared" ref="N26:N86" si="4">SUM(E26*25+1300)</f>
        <v>3600</v>
      </c>
      <c r="O26" s="39" t="s">
        <v>23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7.75" customHeight="1">
      <c r="A27" s="1"/>
      <c r="B27" s="37">
        <v>3.0</v>
      </c>
      <c r="C27" s="38" t="s">
        <v>24</v>
      </c>
      <c r="D27" s="39" t="s">
        <v>22</v>
      </c>
      <c r="E27" s="39">
        <v>56.0</v>
      </c>
      <c r="F27" s="39">
        <v>1700.0</v>
      </c>
      <c r="G27" s="39">
        <v>1700.0</v>
      </c>
      <c r="H27" s="39">
        <v>1750.0</v>
      </c>
      <c r="I27" s="39">
        <v>1750.0</v>
      </c>
      <c r="J27" s="39">
        <v>1950.0</v>
      </c>
      <c r="K27" s="39">
        <f t="shared" si="1"/>
        <v>2000</v>
      </c>
      <c r="L27" s="39">
        <f t="shared" si="2"/>
        <v>2200</v>
      </c>
      <c r="M27" s="39">
        <f t="shared" si="3"/>
        <v>2200</v>
      </c>
      <c r="N27" s="39">
        <f t="shared" si="4"/>
        <v>2700</v>
      </c>
      <c r="O27" s="39" t="s">
        <v>23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7.75" customHeight="1">
      <c r="A28" s="1"/>
      <c r="B28" s="37">
        <v>5.0</v>
      </c>
      <c r="C28" s="38" t="s">
        <v>25</v>
      </c>
      <c r="D28" s="39" t="s">
        <v>22</v>
      </c>
      <c r="E28" s="39">
        <v>34.0</v>
      </c>
      <c r="F28" s="39">
        <v>1170.0</v>
      </c>
      <c r="G28" s="39">
        <v>1170.0</v>
      </c>
      <c r="H28" s="39">
        <v>1220.0</v>
      </c>
      <c r="I28" s="39">
        <v>1220.0</v>
      </c>
      <c r="J28" s="39">
        <v>1420.0</v>
      </c>
      <c r="K28" s="39">
        <f t="shared" si="1"/>
        <v>1450</v>
      </c>
      <c r="L28" s="39">
        <f t="shared" si="2"/>
        <v>1650</v>
      </c>
      <c r="M28" s="39">
        <f t="shared" si="3"/>
        <v>1650</v>
      </c>
      <c r="N28" s="39">
        <f t="shared" si="4"/>
        <v>2150</v>
      </c>
      <c r="O28" s="39" t="s">
        <v>23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42.0" customHeight="1">
      <c r="A29" s="1"/>
      <c r="B29" s="37">
        <v>6.0</v>
      </c>
      <c r="C29" s="38" t="s">
        <v>26</v>
      </c>
      <c r="D29" s="39" t="s">
        <v>22</v>
      </c>
      <c r="E29" s="39">
        <v>78.0</v>
      </c>
      <c r="F29" s="39">
        <v>2230.0</v>
      </c>
      <c r="G29" s="39">
        <v>2230.0</v>
      </c>
      <c r="H29" s="39">
        <v>2280.0</v>
      </c>
      <c r="I29" s="39">
        <v>2280.0</v>
      </c>
      <c r="J29" s="39">
        <v>2480.0</v>
      </c>
      <c r="K29" s="39">
        <f t="shared" si="1"/>
        <v>2550</v>
      </c>
      <c r="L29" s="39">
        <f t="shared" si="2"/>
        <v>2750</v>
      </c>
      <c r="M29" s="39">
        <f t="shared" si="3"/>
        <v>2750</v>
      </c>
      <c r="N29" s="39">
        <f t="shared" si="4"/>
        <v>3250</v>
      </c>
      <c r="O29" s="39" t="s">
        <v>23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5.25" customHeight="1">
      <c r="A30" s="1"/>
      <c r="B30" s="40">
        <v>7.0</v>
      </c>
      <c r="C30" s="38" t="s">
        <v>27</v>
      </c>
      <c r="D30" s="39" t="s">
        <v>22</v>
      </c>
      <c r="E30" s="39">
        <v>140.0</v>
      </c>
      <c r="F30" s="39">
        <f t="shared" ref="F30:F31" si="5">SUM(E30*24+350)</f>
        <v>3710</v>
      </c>
      <c r="G30" s="39">
        <f t="shared" ref="G30:G31" si="6">SUM(E30*24+350)</f>
        <v>3710</v>
      </c>
      <c r="H30" s="39">
        <f t="shared" ref="H30:H31" si="7">SUM(E30*24+400)</f>
        <v>3760</v>
      </c>
      <c r="I30" s="39">
        <f t="shared" ref="I30:I31" si="8">SUM(E30*24+400)</f>
        <v>3760</v>
      </c>
      <c r="J30" s="39">
        <f t="shared" ref="J30:J31" si="9">SUM(E30*24+600)</f>
        <v>3960</v>
      </c>
      <c r="K30" s="39">
        <f t="shared" si="1"/>
        <v>4100</v>
      </c>
      <c r="L30" s="39">
        <f t="shared" si="2"/>
        <v>4300</v>
      </c>
      <c r="M30" s="39">
        <f t="shared" si="3"/>
        <v>4300</v>
      </c>
      <c r="N30" s="39">
        <f t="shared" si="4"/>
        <v>4800</v>
      </c>
      <c r="O30" s="39" t="s">
        <v>23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46.5" customHeight="1">
      <c r="A31" s="1"/>
      <c r="B31" s="40">
        <v>8.0</v>
      </c>
      <c r="C31" s="38" t="s">
        <v>28</v>
      </c>
      <c r="D31" s="39" t="s">
        <v>22</v>
      </c>
      <c r="E31" s="39">
        <v>35.0</v>
      </c>
      <c r="F31" s="39">
        <f t="shared" si="5"/>
        <v>1190</v>
      </c>
      <c r="G31" s="39">
        <f t="shared" si="6"/>
        <v>1190</v>
      </c>
      <c r="H31" s="39">
        <f t="shared" si="7"/>
        <v>1240</v>
      </c>
      <c r="I31" s="39">
        <f t="shared" si="8"/>
        <v>1240</v>
      </c>
      <c r="J31" s="39">
        <f t="shared" si="9"/>
        <v>1440</v>
      </c>
      <c r="K31" s="39">
        <v>1480.0</v>
      </c>
      <c r="L31" s="39">
        <v>1680.0</v>
      </c>
      <c r="M31" s="39">
        <v>1680.0</v>
      </c>
      <c r="N31" s="39">
        <f t="shared" si="4"/>
        <v>2175</v>
      </c>
      <c r="O31" s="39" t="s">
        <v>23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46.5" customHeight="1">
      <c r="A32" s="1"/>
      <c r="B32" s="37">
        <v>12.0</v>
      </c>
      <c r="C32" s="38" t="s">
        <v>29</v>
      </c>
      <c r="D32" s="39" t="s">
        <v>22</v>
      </c>
      <c r="E32" s="39">
        <v>46.0</v>
      </c>
      <c r="F32" s="39">
        <v>1460.0</v>
      </c>
      <c r="G32" s="39">
        <v>1460.0</v>
      </c>
      <c r="H32" s="39">
        <v>1510.0</v>
      </c>
      <c r="I32" s="39">
        <v>1510.0</v>
      </c>
      <c r="J32" s="39">
        <v>1710.0</v>
      </c>
      <c r="K32" s="39">
        <f t="shared" ref="K32:K86" si="10">SUM(E32*25+600)</f>
        <v>1750</v>
      </c>
      <c r="L32" s="39">
        <f t="shared" ref="L32:L86" si="11">SUM(E32*25+800)</f>
        <v>1950</v>
      </c>
      <c r="M32" s="39">
        <f t="shared" ref="M32:M86" si="12">SUM(E32*25+800)</f>
        <v>1950</v>
      </c>
      <c r="N32" s="39">
        <f t="shared" si="4"/>
        <v>2450</v>
      </c>
      <c r="O32" s="39" t="s">
        <v>23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7.75" customHeight="1">
      <c r="A33" s="1"/>
      <c r="B33" s="40">
        <v>13.0</v>
      </c>
      <c r="C33" s="38" t="s">
        <v>30</v>
      </c>
      <c r="D33" s="39" t="s">
        <v>22</v>
      </c>
      <c r="E33" s="39">
        <v>180.0</v>
      </c>
      <c r="F33" s="39">
        <f t="shared" ref="F33:F35" si="13">SUM(E33*24+350)</f>
        <v>4670</v>
      </c>
      <c r="G33" s="39">
        <f t="shared" ref="G33:G35" si="14">SUM(E33*24+350)</f>
        <v>4670</v>
      </c>
      <c r="H33" s="39">
        <f t="shared" ref="H33:H35" si="15">SUM(E33*24+400)</f>
        <v>4720</v>
      </c>
      <c r="I33" s="39">
        <f t="shared" ref="I33:I35" si="16">SUM(E33*24+400)</f>
        <v>4720</v>
      </c>
      <c r="J33" s="39">
        <f t="shared" ref="J33:J35" si="17">SUM(E33*24+600)</f>
        <v>4920</v>
      </c>
      <c r="K33" s="39">
        <f t="shared" si="10"/>
        <v>5100</v>
      </c>
      <c r="L33" s="39">
        <f t="shared" si="11"/>
        <v>5300</v>
      </c>
      <c r="M33" s="39">
        <f t="shared" si="12"/>
        <v>5300</v>
      </c>
      <c r="N33" s="39">
        <f t="shared" si="4"/>
        <v>5800</v>
      </c>
      <c r="O33" s="39" t="s">
        <v>23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42.75" customHeight="1">
      <c r="A34" s="1"/>
      <c r="B34" s="37">
        <v>15.0</v>
      </c>
      <c r="C34" s="38" t="s">
        <v>31</v>
      </c>
      <c r="D34" s="39" t="s">
        <v>22</v>
      </c>
      <c r="E34" s="39">
        <v>60.0</v>
      </c>
      <c r="F34" s="39">
        <f t="shared" si="13"/>
        <v>1790</v>
      </c>
      <c r="G34" s="39">
        <f t="shared" si="14"/>
        <v>1790</v>
      </c>
      <c r="H34" s="39">
        <f t="shared" si="15"/>
        <v>1840</v>
      </c>
      <c r="I34" s="39">
        <f t="shared" si="16"/>
        <v>1840</v>
      </c>
      <c r="J34" s="39">
        <f t="shared" si="17"/>
        <v>2040</v>
      </c>
      <c r="K34" s="39">
        <f t="shared" si="10"/>
        <v>2100</v>
      </c>
      <c r="L34" s="39">
        <f t="shared" si="11"/>
        <v>2300</v>
      </c>
      <c r="M34" s="39">
        <f t="shared" si="12"/>
        <v>2300</v>
      </c>
      <c r="N34" s="39">
        <f t="shared" si="4"/>
        <v>2800</v>
      </c>
      <c r="O34" s="39" t="s">
        <v>23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42.0" customHeight="1">
      <c r="A35" s="1"/>
      <c r="B35" s="37">
        <v>16.0</v>
      </c>
      <c r="C35" s="38" t="s">
        <v>32</v>
      </c>
      <c r="D35" s="39" t="s">
        <v>22</v>
      </c>
      <c r="E35" s="39">
        <v>300.0</v>
      </c>
      <c r="F35" s="39">
        <f t="shared" si="13"/>
        <v>7550</v>
      </c>
      <c r="G35" s="39">
        <f t="shared" si="14"/>
        <v>7550</v>
      </c>
      <c r="H35" s="39">
        <f t="shared" si="15"/>
        <v>7600</v>
      </c>
      <c r="I35" s="39">
        <f t="shared" si="16"/>
        <v>7600</v>
      </c>
      <c r="J35" s="39">
        <f t="shared" si="17"/>
        <v>7800</v>
      </c>
      <c r="K35" s="39">
        <f t="shared" si="10"/>
        <v>8100</v>
      </c>
      <c r="L35" s="39">
        <f t="shared" si="11"/>
        <v>8300</v>
      </c>
      <c r="M35" s="39">
        <f t="shared" si="12"/>
        <v>8300</v>
      </c>
      <c r="N35" s="39">
        <f t="shared" si="4"/>
        <v>8800</v>
      </c>
      <c r="O35" s="39" t="s">
        <v>23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8.25" customHeight="1">
      <c r="A36" s="1"/>
      <c r="B36" s="37">
        <v>17.0</v>
      </c>
      <c r="C36" s="38" t="s">
        <v>33</v>
      </c>
      <c r="D36" s="39" t="s">
        <v>22</v>
      </c>
      <c r="E36" s="39">
        <v>28.0</v>
      </c>
      <c r="F36" s="39">
        <v>1050.0</v>
      </c>
      <c r="G36" s="39">
        <v>1050.0</v>
      </c>
      <c r="H36" s="39">
        <v>1100.0</v>
      </c>
      <c r="I36" s="39">
        <v>1100.0</v>
      </c>
      <c r="J36" s="39">
        <v>1280.0</v>
      </c>
      <c r="K36" s="39">
        <f t="shared" si="10"/>
        <v>1300</v>
      </c>
      <c r="L36" s="39">
        <f t="shared" si="11"/>
        <v>1500</v>
      </c>
      <c r="M36" s="39">
        <f t="shared" si="12"/>
        <v>1500</v>
      </c>
      <c r="N36" s="39">
        <f t="shared" si="4"/>
        <v>2000</v>
      </c>
      <c r="O36" s="39" t="s">
        <v>23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42.0" customHeight="1">
      <c r="A37" s="1"/>
      <c r="B37" s="37">
        <v>20.0</v>
      </c>
      <c r="C37" s="38" t="s">
        <v>34</v>
      </c>
      <c r="D37" s="39" t="s">
        <v>22</v>
      </c>
      <c r="E37" s="39">
        <v>160.0</v>
      </c>
      <c r="F37" s="39">
        <f>SUM(E37*24+350)</f>
        <v>4190</v>
      </c>
      <c r="G37" s="39">
        <f>SUM(E37*24+350)</f>
        <v>4190</v>
      </c>
      <c r="H37" s="39">
        <f>SUM(E37*24+400)</f>
        <v>4240</v>
      </c>
      <c r="I37" s="39">
        <f>SUM(E37*24+400)</f>
        <v>4240</v>
      </c>
      <c r="J37" s="39">
        <f>SUM(E37*24+600)</f>
        <v>4440</v>
      </c>
      <c r="K37" s="39">
        <f t="shared" si="10"/>
        <v>4600</v>
      </c>
      <c r="L37" s="39">
        <f t="shared" si="11"/>
        <v>4800</v>
      </c>
      <c r="M37" s="39">
        <f t="shared" si="12"/>
        <v>4800</v>
      </c>
      <c r="N37" s="39">
        <f t="shared" si="4"/>
        <v>5300</v>
      </c>
      <c r="O37" s="39" t="s">
        <v>23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9.0" customHeight="1">
      <c r="A38" s="1"/>
      <c r="B38" s="37">
        <v>21.0</v>
      </c>
      <c r="C38" s="38" t="s">
        <v>35</v>
      </c>
      <c r="D38" s="39" t="s">
        <v>22</v>
      </c>
      <c r="E38" s="39">
        <v>128.0</v>
      </c>
      <c r="F38" s="39">
        <v>3450.0</v>
      </c>
      <c r="G38" s="39">
        <v>3450.0</v>
      </c>
      <c r="H38" s="39">
        <v>3480.0</v>
      </c>
      <c r="I38" s="39">
        <v>3480.0</v>
      </c>
      <c r="J38" s="39">
        <v>3680.0</v>
      </c>
      <c r="K38" s="39">
        <f t="shared" si="10"/>
        <v>3800</v>
      </c>
      <c r="L38" s="39">
        <f t="shared" si="11"/>
        <v>4000</v>
      </c>
      <c r="M38" s="39">
        <f t="shared" si="12"/>
        <v>4000</v>
      </c>
      <c r="N38" s="39">
        <f t="shared" si="4"/>
        <v>4500</v>
      </c>
      <c r="O38" s="39" t="s">
        <v>23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46.5" customHeight="1">
      <c r="A39" s="1"/>
      <c r="B39" s="37">
        <v>22.0</v>
      </c>
      <c r="C39" s="38" t="s">
        <v>36</v>
      </c>
      <c r="D39" s="39" t="s">
        <v>22</v>
      </c>
      <c r="E39" s="39">
        <v>60.0</v>
      </c>
      <c r="F39" s="39">
        <f>SUM(E39*24+350)</f>
        <v>1790</v>
      </c>
      <c r="G39" s="39">
        <f>SUM(E39*24+350)</f>
        <v>1790</v>
      </c>
      <c r="H39" s="39">
        <f>SUM(E39*24+400)</f>
        <v>1840</v>
      </c>
      <c r="I39" s="39">
        <f>SUM(E39*24+400)</f>
        <v>1840</v>
      </c>
      <c r="J39" s="39">
        <v>2050.0</v>
      </c>
      <c r="K39" s="39">
        <f t="shared" si="10"/>
        <v>2100</v>
      </c>
      <c r="L39" s="39">
        <f t="shared" si="11"/>
        <v>2300</v>
      </c>
      <c r="M39" s="39">
        <f t="shared" si="12"/>
        <v>2300</v>
      </c>
      <c r="N39" s="39">
        <f t="shared" si="4"/>
        <v>2800</v>
      </c>
      <c r="O39" s="39" t="s">
        <v>23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4.5" customHeight="1">
      <c r="A40" s="1"/>
      <c r="B40" s="37">
        <v>23.0</v>
      </c>
      <c r="C40" s="38" t="s">
        <v>37</v>
      </c>
      <c r="D40" s="39" t="s">
        <v>22</v>
      </c>
      <c r="E40" s="39">
        <v>86.0</v>
      </c>
      <c r="F40" s="39">
        <v>2420.0</v>
      </c>
      <c r="G40" s="39">
        <v>2420.0</v>
      </c>
      <c r="H40" s="39">
        <v>2470.0</v>
      </c>
      <c r="I40" s="39">
        <v>2470.0</v>
      </c>
      <c r="J40" s="39">
        <v>2670.0</v>
      </c>
      <c r="K40" s="39">
        <f t="shared" si="10"/>
        <v>2750</v>
      </c>
      <c r="L40" s="39">
        <f t="shared" si="11"/>
        <v>2950</v>
      </c>
      <c r="M40" s="39">
        <f t="shared" si="12"/>
        <v>2950</v>
      </c>
      <c r="N40" s="39">
        <f t="shared" si="4"/>
        <v>3450</v>
      </c>
      <c r="O40" s="39" t="s">
        <v>23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4.5" customHeight="1">
      <c r="A41" s="1"/>
      <c r="B41" s="37">
        <v>24.0</v>
      </c>
      <c r="C41" s="38" t="s">
        <v>38</v>
      </c>
      <c r="D41" s="39" t="s">
        <v>22</v>
      </c>
      <c r="E41" s="39">
        <v>114.0</v>
      </c>
      <c r="F41" s="39">
        <v>3100.0</v>
      </c>
      <c r="G41" s="39">
        <v>3100.0</v>
      </c>
      <c r="H41" s="39">
        <v>3150.0</v>
      </c>
      <c r="I41" s="39">
        <v>3150.0</v>
      </c>
      <c r="J41" s="39">
        <v>3340.0</v>
      </c>
      <c r="K41" s="39">
        <f t="shared" si="10"/>
        <v>3450</v>
      </c>
      <c r="L41" s="39">
        <f t="shared" si="11"/>
        <v>3650</v>
      </c>
      <c r="M41" s="39">
        <f t="shared" si="12"/>
        <v>3650</v>
      </c>
      <c r="N41" s="39">
        <f t="shared" si="4"/>
        <v>4150</v>
      </c>
      <c r="O41" s="39" t="s">
        <v>23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42.75" customHeight="1">
      <c r="A42" s="1"/>
      <c r="B42" s="37">
        <v>26.0</v>
      </c>
      <c r="C42" s="38" t="s">
        <v>39</v>
      </c>
      <c r="D42" s="39" t="s">
        <v>22</v>
      </c>
      <c r="E42" s="39">
        <v>46.0</v>
      </c>
      <c r="F42" s="39">
        <v>1460.0</v>
      </c>
      <c r="G42" s="39">
        <v>1460.0</v>
      </c>
      <c r="H42" s="39">
        <v>1510.0</v>
      </c>
      <c r="I42" s="39">
        <v>1510.0</v>
      </c>
      <c r="J42" s="39">
        <v>1710.0</v>
      </c>
      <c r="K42" s="39">
        <f t="shared" si="10"/>
        <v>1750</v>
      </c>
      <c r="L42" s="39">
        <f t="shared" si="11"/>
        <v>1950</v>
      </c>
      <c r="M42" s="39">
        <f t="shared" si="12"/>
        <v>1950</v>
      </c>
      <c r="N42" s="39">
        <f t="shared" si="4"/>
        <v>2450</v>
      </c>
      <c r="O42" s="39" t="s">
        <v>23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7.75" customHeight="1">
      <c r="A43" s="1"/>
      <c r="B43" s="40">
        <v>26.0</v>
      </c>
      <c r="C43" s="38" t="s">
        <v>40</v>
      </c>
      <c r="D43" s="39" t="s">
        <v>22</v>
      </c>
      <c r="E43" s="39">
        <v>240.0</v>
      </c>
      <c r="F43" s="39">
        <f>SUM(E43*24+350)</f>
        <v>6110</v>
      </c>
      <c r="G43" s="39">
        <f>SUM(E43*24+350)</f>
        <v>6110</v>
      </c>
      <c r="H43" s="39">
        <f>SUM(E43*24+400)</f>
        <v>6160</v>
      </c>
      <c r="I43" s="39">
        <f>SUM(E43*24+400)</f>
        <v>6160</v>
      </c>
      <c r="J43" s="39">
        <f>SUM(E43*24+600)</f>
        <v>6360</v>
      </c>
      <c r="K43" s="39">
        <f t="shared" si="10"/>
        <v>6600</v>
      </c>
      <c r="L43" s="39">
        <f t="shared" si="11"/>
        <v>6800</v>
      </c>
      <c r="M43" s="39">
        <f t="shared" si="12"/>
        <v>6800</v>
      </c>
      <c r="N43" s="39">
        <f t="shared" si="4"/>
        <v>7300</v>
      </c>
      <c r="O43" s="39" t="s">
        <v>23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42.75" customHeight="1">
      <c r="A44" s="1"/>
      <c r="B44" s="37">
        <v>27.0</v>
      </c>
      <c r="C44" s="38" t="s">
        <v>41</v>
      </c>
      <c r="D44" s="39" t="s">
        <v>22</v>
      </c>
      <c r="E44" s="39">
        <v>98.0</v>
      </c>
      <c r="F44" s="39">
        <v>2710.0</v>
      </c>
      <c r="G44" s="39">
        <v>2720.0</v>
      </c>
      <c r="H44" s="39">
        <v>2760.0</v>
      </c>
      <c r="I44" s="39">
        <v>2760.0</v>
      </c>
      <c r="J44" s="39">
        <v>2960.0</v>
      </c>
      <c r="K44" s="39">
        <f t="shared" si="10"/>
        <v>3050</v>
      </c>
      <c r="L44" s="39">
        <f t="shared" si="11"/>
        <v>3250</v>
      </c>
      <c r="M44" s="39">
        <f t="shared" si="12"/>
        <v>3250</v>
      </c>
      <c r="N44" s="39">
        <f t="shared" si="4"/>
        <v>3750</v>
      </c>
      <c r="O44" s="39" t="s">
        <v>23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9.0" customHeight="1">
      <c r="A45" s="1"/>
      <c r="B45" s="40">
        <v>28.0</v>
      </c>
      <c r="C45" s="38" t="s">
        <v>42</v>
      </c>
      <c r="D45" s="39" t="s">
        <v>22</v>
      </c>
      <c r="E45" s="39">
        <v>316.0</v>
      </c>
      <c r="F45" s="39">
        <v>7950.0</v>
      </c>
      <c r="G45" s="39">
        <v>7950.0</v>
      </c>
      <c r="H45" s="39">
        <v>7990.0</v>
      </c>
      <c r="I45" s="39">
        <v>7990.0</v>
      </c>
      <c r="J45" s="39">
        <v>8190.0</v>
      </c>
      <c r="K45" s="39">
        <f t="shared" si="10"/>
        <v>8500</v>
      </c>
      <c r="L45" s="39">
        <f t="shared" si="11"/>
        <v>8700</v>
      </c>
      <c r="M45" s="39">
        <f t="shared" si="12"/>
        <v>8700</v>
      </c>
      <c r="N45" s="39">
        <f t="shared" si="4"/>
        <v>9200</v>
      </c>
      <c r="O45" s="39" t="s">
        <v>23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42.0" customHeight="1">
      <c r="A46" s="1"/>
      <c r="B46" s="37">
        <v>29.0</v>
      </c>
      <c r="C46" s="38" t="s">
        <v>43</v>
      </c>
      <c r="D46" s="39" t="s">
        <v>22</v>
      </c>
      <c r="E46" s="39">
        <v>40.0</v>
      </c>
      <c r="F46" s="39">
        <f>SUM(E46*24+350)</f>
        <v>1310</v>
      </c>
      <c r="G46" s="39">
        <f>SUM(E46*24+350)</f>
        <v>1310</v>
      </c>
      <c r="H46" s="39">
        <f>SUM(E46*24+400)</f>
        <v>1360</v>
      </c>
      <c r="I46" s="39">
        <f>SUM(E46*24+400)</f>
        <v>1360</v>
      </c>
      <c r="J46" s="39">
        <f>SUM(E46*24+600)</f>
        <v>1560</v>
      </c>
      <c r="K46" s="39">
        <f t="shared" si="10"/>
        <v>1600</v>
      </c>
      <c r="L46" s="39">
        <f t="shared" si="11"/>
        <v>1800</v>
      </c>
      <c r="M46" s="39">
        <f t="shared" si="12"/>
        <v>1800</v>
      </c>
      <c r="N46" s="39">
        <f t="shared" si="4"/>
        <v>2300</v>
      </c>
      <c r="O46" s="39" t="s">
        <v>23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8.25" customHeight="1">
      <c r="A47" s="1"/>
      <c r="B47" s="37">
        <v>30.0</v>
      </c>
      <c r="C47" s="38" t="s">
        <v>44</v>
      </c>
      <c r="D47" s="39" t="s">
        <v>22</v>
      </c>
      <c r="E47" s="39">
        <v>158.0</v>
      </c>
      <c r="F47" s="39">
        <v>4150.0</v>
      </c>
      <c r="G47" s="39">
        <v>4150.0</v>
      </c>
      <c r="H47" s="39">
        <v>4200.0</v>
      </c>
      <c r="I47" s="39">
        <v>4200.0</v>
      </c>
      <c r="J47" s="39">
        <v>4400.0</v>
      </c>
      <c r="K47" s="39">
        <f t="shared" si="10"/>
        <v>4550</v>
      </c>
      <c r="L47" s="39">
        <f t="shared" si="11"/>
        <v>4750</v>
      </c>
      <c r="M47" s="39">
        <f t="shared" si="12"/>
        <v>4750</v>
      </c>
      <c r="N47" s="39">
        <f t="shared" si="4"/>
        <v>5250</v>
      </c>
      <c r="O47" s="39" t="s">
        <v>23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40.5" customHeight="1">
      <c r="A48" s="1"/>
      <c r="B48" s="37">
        <v>32.0</v>
      </c>
      <c r="C48" s="38" t="s">
        <v>45</v>
      </c>
      <c r="D48" s="39" t="s">
        <v>22</v>
      </c>
      <c r="E48" s="39">
        <v>92.0</v>
      </c>
      <c r="F48" s="39">
        <v>2560.0</v>
      </c>
      <c r="G48" s="39">
        <v>2560.0</v>
      </c>
      <c r="H48" s="39">
        <v>2610.0</v>
      </c>
      <c r="I48" s="39">
        <v>2610.0</v>
      </c>
      <c r="J48" s="39">
        <v>2810.0</v>
      </c>
      <c r="K48" s="39">
        <f t="shared" si="10"/>
        <v>2900</v>
      </c>
      <c r="L48" s="39">
        <f t="shared" si="11"/>
        <v>3100</v>
      </c>
      <c r="M48" s="39">
        <f t="shared" si="12"/>
        <v>3100</v>
      </c>
      <c r="N48" s="39">
        <f t="shared" si="4"/>
        <v>3600</v>
      </c>
      <c r="O48" s="39" t="s">
        <v>23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48.75" customHeight="1">
      <c r="A49" s="1"/>
      <c r="B49" s="40">
        <v>33.0</v>
      </c>
      <c r="C49" s="38" t="s">
        <v>46</v>
      </c>
      <c r="D49" s="39" t="s">
        <v>22</v>
      </c>
      <c r="E49" s="39">
        <v>42.0</v>
      </c>
      <c r="F49" s="39">
        <v>1360.0</v>
      </c>
      <c r="G49" s="39">
        <v>1360.0</v>
      </c>
      <c r="H49" s="39">
        <v>1410.0</v>
      </c>
      <c r="I49" s="39">
        <v>1410.0</v>
      </c>
      <c r="J49" s="39">
        <v>1610.0</v>
      </c>
      <c r="K49" s="39">
        <f t="shared" si="10"/>
        <v>1650</v>
      </c>
      <c r="L49" s="39">
        <f t="shared" si="11"/>
        <v>1850</v>
      </c>
      <c r="M49" s="39">
        <f t="shared" si="12"/>
        <v>1850</v>
      </c>
      <c r="N49" s="39">
        <f t="shared" si="4"/>
        <v>2350</v>
      </c>
      <c r="O49" s="39" t="s">
        <v>23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43.5" customHeight="1">
      <c r="A50" s="1"/>
      <c r="B50" s="40">
        <v>34.0</v>
      </c>
      <c r="C50" s="38" t="s">
        <v>47</v>
      </c>
      <c r="D50" s="39" t="s">
        <v>22</v>
      </c>
      <c r="E50" s="39">
        <v>94.0</v>
      </c>
      <c r="F50" s="39">
        <v>2610.0</v>
      </c>
      <c r="G50" s="39">
        <v>2610.0</v>
      </c>
      <c r="H50" s="39">
        <v>2660.0</v>
      </c>
      <c r="I50" s="39">
        <v>2660.0</v>
      </c>
      <c r="J50" s="39">
        <v>2860.0</v>
      </c>
      <c r="K50" s="39">
        <f t="shared" si="10"/>
        <v>2950</v>
      </c>
      <c r="L50" s="39">
        <f t="shared" si="11"/>
        <v>3150</v>
      </c>
      <c r="M50" s="39">
        <f t="shared" si="12"/>
        <v>3150</v>
      </c>
      <c r="N50" s="39">
        <f t="shared" si="4"/>
        <v>3650</v>
      </c>
      <c r="O50" s="39" t="s">
        <v>23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40.5" customHeight="1">
      <c r="A51" s="1"/>
      <c r="B51" s="40">
        <v>35.0</v>
      </c>
      <c r="C51" s="38" t="s">
        <v>48</v>
      </c>
      <c r="D51" s="39" t="s">
        <v>22</v>
      </c>
      <c r="E51" s="39">
        <v>78.0</v>
      </c>
      <c r="F51" s="39">
        <v>2230.0</v>
      </c>
      <c r="G51" s="39">
        <v>2230.0</v>
      </c>
      <c r="H51" s="39">
        <v>2280.0</v>
      </c>
      <c r="I51" s="39">
        <v>2280.0</v>
      </c>
      <c r="J51" s="39">
        <v>2480.0</v>
      </c>
      <c r="K51" s="39">
        <f t="shared" si="10"/>
        <v>2550</v>
      </c>
      <c r="L51" s="39">
        <f t="shared" si="11"/>
        <v>2750</v>
      </c>
      <c r="M51" s="39">
        <f t="shared" si="12"/>
        <v>2750</v>
      </c>
      <c r="N51" s="39">
        <f t="shared" si="4"/>
        <v>3250</v>
      </c>
      <c r="O51" s="39" t="s">
        <v>23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9.75" customHeight="1">
      <c r="A52" s="1"/>
      <c r="B52" s="40">
        <v>36.0</v>
      </c>
      <c r="C52" s="38" t="s">
        <v>49</v>
      </c>
      <c r="D52" s="39" t="s">
        <v>22</v>
      </c>
      <c r="E52" s="39">
        <v>300.0</v>
      </c>
      <c r="F52" s="39">
        <f>SUM(E52*24+350)</f>
        <v>7550</v>
      </c>
      <c r="G52" s="39">
        <f>SUM(E52*24+350)</f>
        <v>7550</v>
      </c>
      <c r="H52" s="39">
        <f>SUM(E52*24+400)</f>
        <v>7600</v>
      </c>
      <c r="I52" s="39">
        <f>SUM(E52*24+400)</f>
        <v>7600</v>
      </c>
      <c r="J52" s="39">
        <f>SUM(E52*24+600)</f>
        <v>7800</v>
      </c>
      <c r="K52" s="39">
        <f t="shared" si="10"/>
        <v>8100</v>
      </c>
      <c r="L52" s="39">
        <f t="shared" si="11"/>
        <v>8300</v>
      </c>
      <c r="M52" s="39">
        <f t="shared" si="12"/>
        <v>8300</v>
      </c>
      <c r="N52" s="39">
        <f t="shared" si="4"/>
        <v>8800</v>
      </c>
      <c r="O52" s="39" t="s">
        <v>23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7.75" customHeight="1">
      <c r="A53" s="1"/>
      <c r="B53" s="40">
        <v>37.0</v>
      </c>
      <c r="C53" s="38" t="s">
        <v>50</v>
      </c>
      <c r="D53" s="39" t="s">
        <v>22</v>
      </c>
      <c r="E53" s="39">
        <v>52.0</v>
      </c>
      <c r="F53" s="39">
        <v>1600.0</v>
      </c>
      <c r="G53" s="39">
        <v>1600.0</v>
      </c>
      <c r="H53" s="39">
        <v>1650.0</v>
      </c>
      <c r="I53" s="39">
        <v>1650.0</v>
      </c>
      <c r="J53" s="39">
        <v>1850.0</v>
      </c>
      <c r="K53" s="39">
        <f t="shared" si="10"/>
        <v>1900</v>
      </c>
      <c r="L53" s="39">
        <f t="shared" si="11"/>
        <v>2100</v>
      </c>
      <c r="M53" s="39">
        <f t="shared" si="12"/>
        <v>2100</v>
      </c>
      <c r="N53" s="39">
        <f t="shared" si="4"/>
        <v>2600</v>
      </c>
      <c r="O53" s="39" t="s">
        <v>23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43.5" customHeight="1">
      <c r="A54" s="1"/>
      <c r="B54" s="40">
        <v>38.0</v>
      </c>
      <c r="C54" s="38" t="s">
        <v>51</v>
      </c>
      <c r="D54" s="39" t="s">
        <v>22</v>
      </c>
      <c r="E54" s="39">
        <v>66.0</v>
      </c>
      <c r="F54" s="39">
        <v>1950.0</v>
      </c>
      <c r="G54" s="39">
        <v>1950.0</v>
      </c>
      <c r="H54" s="39">
        <v>1990.0</v>
      </c>
      <c r="I54" s="39">
        <v>1990.0</v>
      </c>
      <c r="J54" s="39">
        <v>2190.0</v>
      </c>
      <c r="K54" s="39">
        <f t="shared" si="10"/>
        <v>2250</v>
      </c>
      <c r="L54" s="39">
        <f t="shared" si="11"/>
        <v>2450</v>
      </c>
      <c r="M54" s="39">
        <f t="shared" si="12"/>
        <v>2450</v>
      </c>
      <c r="N54" s="39">
        <f t="shared" si="4"/>
        <v>2950</v>
      </c>
      <c r="O54" s="39" t="s">
        <v>23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39.0" customHeight="1">
      <c r="A55" s="1"/>
      <c r="B55" s="40">
        <v>39.0</v>
      </c>
      <c r="C55" s="38" t="s">
        <v>52</v>
      </c>
      <c r="D55" s="39" t="s">
        <v>22</v>
      </c>
      <c r="E55" s="39">
        <v>60.0</v>
      </c>
      <c r="F55" s="39">
        <f>SUM(E55*24+350)</f>
        <v>1790</v>
      </c>
      <c r="G55" s="39">
        <f>SUM(E55*24+350)</f>
        <v>1790</v>
      </c>
      <c r="H55" s="39">
        <f>SUM(E55*24+400)</f>
        <v>1840</v>
      </c>
      <c r="I55" s="39">
        <f>SUM(E55*24+400)</f>
        <v>1840</v>
      </c>
      <c r="J55" s="39">
        <f>SUM(E55*24+600)</f>
        <v>2040</v>
      </c>
      <c r="K55" s="39">
        <f t="shared" si="10"/>
        <v>2100</v>
      </c>
      <c r="L55" s="39">
        <f t="shared" si="11"/>
        <v>2300</v>
      </c>
      <c r="M55" s="39">
        <f t="shared" si="12"/>
        <v>2300</v>
      </c>
      <c r="N55" s="39">
        <f t="shared" si="4"/>
        <v>2800</v>
      </c>
      <c r="O55" s="39" t="s">
        <v>23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40.5" customHeight="1">
      <c r="A56" s="1"/>
      <c r="B56" s="40">
        <v>40.0</v>
      </c>
      <c r="C56" s="38" t="s">
        <v>53</v>
      </c>
      <c r="D56" s="39" t="s">
        <v>22</v>
      </c>
      <c r="E56" s="39">
        <v>36.0</v>
      </c>
      <c r="F56" s="39">
        <v>1220.0</v>
      </c>
      <c r="G56" s="39">
        <v>1220.0</v>
      </c>
      <c r="H56" s="39">
        <v>1270.0</v>
      </c>
      <c r="I56" s="39">
        <v>1270.0</v>
      </c>
      <c r="J56" s="39">
        <v>1470.0</v>
      </c>
      <c r="K56" s="39">
        <f t="shared" si="10"/>
        <v>1500</v>
      </c>
      <c r="L56" s="39">
        <f t="shared" si="11"/>
        <v>1700</v>
      </c>
      <c r="M56" s="39">
        <f t="shared" si="12"/>
        <v>1700</v>
      </c>
      <c r="N56" s="39">
        <f t="shared" si="4"/>
        <v>2200</v>
      </c>
      <c r="O56" s="39" t="s">
        <v>23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42.75" customHeight="1">
      <c r="A57" s="1"/>
      <c r="B57" s="40">
        <v>41.0</v>
      </c>
      <c r="C57" s="38" t="s">
        <v>54</v>
      </c>
      <c r="D57" s="39" t="s">
        <v>22</v>
      </c>
      <c r="E57" s="39">
        <v>40.0</v>
      </c>
      <c r="F57" s="39">
        <f>SUM(E57*24+350)</f>
        <v>1310</v>
      </c>
      <c r="G57" s="39">
        <f>SUM(E57*24+350)</f>
        <v>1310</v>
      </c>
      <c r="H57" s="39">
        <f>SUM(E57*24+400)</f>
        <v>1360</v>
      </c>
      <c r="I57" s="39">
        <f>SUM(E57*24+400)</f>
        <v>1360</v>
      </c>
      <c r="J57" s="39">
        <f>SUM(E57*24+600)</f>
        <v>1560</v>
      </c>
      <c r="K57" s="39">
        <f t="shared" si="10"/>
        <v>1600</v>
      </c>
      <c r="L57" s="39">
        <f t="shared" si="11"/>
        <v>1800</v>
      </c>
      <c r="M57" s="39">
        <f t="shared" si="12"/>
        <v>1800</v>
      </c>
      <c r="N57" s="39">
        <f t="shared" si="4"/>
        <v>2300</v>
      </c>
      <c r="O57" s="39" t="s">
        <v>23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45.0" customHeight="1">
      <c r="A58" s="1"/>
      <c r="B58" s="40">
        <v>42.0</v>
      </c>
      <c r="C58" s="38" t="s">
        <v>55</v>
      </c>
      <c r="D58" s="39" t="s">
        <v>22</v>
      </c>
      <c r="E58" s="39">
        <v>62.0</v>
      </c>
      <c r="F58" s="39">
        <v>1850.0</v>
      </c>
      <c r="G58" s="39">
        <v>1850.0</v>
      </c>
      <c r="H58" s="39">
        <v>1890.0</v>
      </c>
      <c r="I58" s="39">
        <v>1890.0</v>
      </c>
      <c r="J58" s="39">
        <v>2100.0</v>
      </c>
      <c r="K58" s="39">
        <f t="shared" si="10"/>
        <v>2150</v>
      </c>
      <c r="L58" s="39">
        <f t="shared" si="11"/>
        <v>2350</v>
      </c>
      <c r="M58" s="39">
        <f t="shared" si="12"/>
        <v>2350</v>
      </c>
      <c r="N58" s="39">
        <f t="shared" si="4"/>
        <v>2850</v>
      </c>
      <c r="O58" s="39" t="s">
        <v>23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7.75" customHeight="1">
      <c r="A59" s="1"/>
      <c r="B59" s="40">
        <v>43.0</v>
      </c>
      <c r="C59" s="38" t="s">
        <v>56</v>
      </c>
      <c r="D59" s="39" t="s">
        <v>22</v>
      </c>
      <c r="E59" s="39">
        <v>44.0</v>
      </c>
      <c r="F59" s="39">
        <v>1450.0</v>
      </c>
      <c r="G59" s="39">
        <v>1450.0</v>
      </c>
      <c r="H59" s="39">
        <v>1460.0</v>
      </c>
      <c r="I59" s="39">
        <v>1460.0</v>
      </c>
      <c r="J59" s="39">
        <v>1660.0</v>
      </c>
      <c r="K59" s="39">
        <f t="shared" si="10"/>
        <v>1700</v>
      </c>
      <c r="L59" s="39">
        <f t="shared" si="11"/>
        <v>1900</v>
      </c>
      <c r="M59" s="39">
        <f t="shared" si="12"/>
        <v>1900</v>
      </c>
      <c r="N59" s="39">
        <f t="shared" si="4"/>
        <v>2400</v>
      </c>
      <c r="O59" s="39" t="s">
        <v>23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38.25" customHeight="1">
      <c r="A60" s="1"/>
      <c r="B60" s="40">
        <v>44.0</v>
      </c>
      <c r="C60" s="38" t="s">
        <v>57</v>
      </c>
      <c r="D60" s="39" t="s">
        <v>22</v>
      </c>
      <c r="E60" s="39">
        <v>106.0</v>
      </c>
      <c r="F60" s="39">
        <v>2900.0</v>
      </c>
      <c r="G60" s="39">
        <v>2900.0</v>
      </c>
      <c r="H60" s="39">
        <v>2950.0</v>
      </c>
      <c r="I60" s="39">
        <v>2950.0</v>
      </c>
      <c r="J60" s="39">
        <v>3150.0</v>
      </c>
      <c r="K60" s="39">
        <f t="shared" si="10"/>
        <v>3250</v>
      </c>
      <c r="L60" s="39">
        <f t="shared" si="11"/>
        <v>3450</v>
      </c>
      <c r="M60" s="39">
        <f t="shared" si="12"/>
        <v>3450</v>
      </c>
      <c r="N60" s="39">
        <f t="shared" si="4"/>
        <v>3950</v>
      </c>
      <c r="O60" s="39" t="s">
        <v>23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38.25" customHeight="1">
      <c r="A61" s="1"/>
      <c r="B61" s="40">
        <v>45.0</v>
      </c>
      <c r="C61" s="38" t="s">
        <v>58</v>
      </c>
      <c r="D61" s="39" t="s">
        <v>22</v>
      </c>
      <c r="E61" s="39">
        <v>80.0</v>
      </c>
      <c r="F61" s="39">
        <f t="shared" ref="F61:F62" si="18">SUM(E61*24+350)</f>
        <v>2270</v>
      </c>
      <c r="G61" s="39">
        <f t="shared" ref="G61:G62" si="19">SUM(E61*24+350)</f>
        <v>2270</v>
      </c>
      <c r="H61" s="39">
        <f t="shared" ref="H61:H62" si="20">SUM(E61*24+400)</f>
        <v>2320</v>
      </c>
      <c r="I61" s="39">
        <f t="shared" ref="I61:I62" si="21">SUM(E61*24+400)</f>
        <v>2320</v>
      </c>
      <c r="J61" s="39">
        <f t="shared" ref="J61:J62" si="22">SUM(E61*24+600)</f>
        <v>2520</v>
      </c>
      <c r="K61" s="39">
        <f t="shared" si="10"/>
        <v>2600</v>
      </c>
      <c r="L61" s="39">
        <f t="shared" si="11"/>
        <v>2800</v>
      </c>
      <c r="M61" s="39">
        <f t="shared" si="12"/>
        <v>2800</v>
      </c>
      <c r="N61" s="39">
        <f t="shared" si="4"/>
        <v>3300</v>
      </c>
      <c r="O61" s="39" t="s">
        <v>23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7.75" customHeight="1">
      <c r="A62" s="1"/>
      <c r="B62" s="40">
        <v>46.0</v>
      </c>
      <c r="C62" s="38" t="s">
        <v>59</v>
      </c>
      <c r="D62" s="39" t="s">
        <v>22</v>
      </c>
      <c r="E62" s="39">
        <v>130.0</v>
      </c>
      <c r="F62" s="39">
        <f t="shared" si="18"/>
        <v>3470</v>
      </c>
      <c r="G62" s="39">
        <f t="shared" si="19"/>
        <v>3470</v>
      </c>
      <c r="H62" s="39">
        <f t="shared" si="20"/>
        <v>3520</v>
      </c>
      <c r="I62" s="39">
        <f t="shared" si="21"/>
        <v>3520</v>
      </c>
      <c r="J62" s="39">
        <f t="shared" si="22"/>
        <v>3720</v>
      </c>
      <c r="K62" s="39">
        <f t="shared" si="10"/>
        <v>3850</v>
      </c>
      <c r="L62" s="39">
        <f t="shared" si="11"/>
        <v>4050</v>
      </c>
      <c r="M62" s="39">
        <f t="shared" si="12"/>
        <v>4050</v>
      </c>
      <c r="N62" s="39">
        <f t="shared" si="4"/>
        <v>4550</v>
      </c>
      <c r="O62" s="39" t="s">
        <v>23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7.75" customHeight="1">
      <c r="A63" s="1"/>
      <c r="B63" s="40">
        <v>47.0</v>
      </c>
      <c r="C63" s="38" t="s">
        <v>60</v>
      </c>
      <c r="D63" s="39" t="s">
        <v>22</v>
      </c>
      <c r="E63" s="39">
        <v>116.0</v>
      </c>
      <c r="F63" s="39">
        <v>3150.0</v>
      </c>
      <c r="G63" s="39">
        <v>3150.0</v>
      </c>
      <c r="H63" s="39">
        <v>3200.0</v>
      </c>
      <c r="I63" s="39">
        <v>3200.0</v>
      </c>
      <c r="J63" s="39">
        <v>3400.0</v>
      </c>
      <c r="K63" s="39">
        <f t="shared" si="10"/>
        <v>3500</v>
      </c>
      <c r="L63" s="39">
        <f t="shared" si="11"/>
        <v>3700</v>
      </c>
      <c r="M63" s="39">
        <f t="shared" si="12"/>
        <v>3700</v>
      </c>
      <c r="N63" s="39">
        <f t="shared" si="4"/>
        <v>4200</v>
      </c>
      <c r="O63" s="39" t="s">
        <v>23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7.75" customHeight="1">
      <c r="A64" s="1"/>
      <c r="B64" s="40">
        <v>48.0</v>
      </c>
      <c r="C64" s="38" t="s">
        <v>61</v>
      </c>
      <c r="D64" s="39" t="s">
        <v>22</v>
      </c>
      <c r="E64" s="39">
        <v>78.0</v>
      </c>
      <c r="F64" s="39">
        <v>2250.0</v>
      </c>
      <c r="G64" s="39">
        <v>2250.0</v>
      </c>
      <c r="H64" s="39">
        <v>2300.0</v>
      </c>
      <c r="I64" s="39">
        <v>2300.0</v>
      </c>
      <c r="J64" s="39">
        <v>2500.0</v>
      </c>
      <c r="K64" s="39">
        <f t="shared" si="10"/>
        <v>2550</v>
      </c>
      <c r="L64" s="39">
        <f t="shared" si="11"/>
        <v>2750</v>
      </c>
      <c r="M64" s="39">
        <f t="shared" si="12"/>
        <v>2750</v>
      </c>
      <c r="N64" s="39">
        <f t="shared" si="4"/>
        <v>3250</v>
      </c>
      <c r="O64" s="39" t="s">
        <v>23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7.75" customHeight="1">
      <c r="A65" s="1"/>
      <c r="B65" s="40">
        <v>49.0</v>
      </c>
      <c r="C65" s="38" t="s">
        <v>62</v>
      </c>
      <c r="D65" s="39" t="s">
        <v>22</v>
      </c>
      <c r="E65" s="39">
        <v>80.0</v>
      </c>
      <c r="F65" s="39">
        <f>SUM(E65*24+350)</f>
        <v>2270</v>
      </c>
      <c r="G65" s="39">
        <f>SUM(E65*24+350)</f>
        <v>2270</v>
      </c>
      <c r="H65" s="39">
        <f>SUM(E65*24+400)</f>
        <v>2320</v>
      </c>
      <c r="I65" s="39">
        <f>SUM(E65*24+400)</f>
        <v>2320</v>
      </c>
      <c r="J65" s="39">
        <f>SUM(E65*24+600)</f>
        <v>2520</v>
      </c>
      <c r="K65" s="39">
        <f t="shared" si="10"/>
        <v>2600</v>
      </c>
      <c r="L65" s="39">
        <f t="shared" si="11"/>
        <v>2800</v>
      </c>
      <c r="M65" s="39">
        <f t="shared" si="12"/>
        <v>2800</v>
      </c>
      <c r="N65" s="39">
        <f t="shared" si="4"/>
        <v>3300</v>
      </c>
      <c r="O65" s="39" t="s">
        <v>23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7.75" customHeight="1">
      <c r="A66" s="1"/>
      <c r="B66" s="40">
        <v>50.0</v>
      </c>
      <c r="C66" s="38" t="s">
        <v>63</v>
      </c>
      <c r="D66" s="39" t="s">
        <v>22</v>
      </c>
      <c r="E66" s="39">
        <v>124.0</v>
      </c>
      <c r="F66" s="39">
        <v>3350.0</v>
      </c>
      <c r="G66" s="39">
        <v>3350.0</v>
      </c>
      <c r="H66" s="39">
        <v>3380.0</v>
      </c>
      <c r="I66" s="39">
        <v>3380.0</v>
      </c>
      <c r="J66" s="39">
        <v>3580.0</v>
      </c>
      <c r="K66" s="39">
        <f t="shared" si="10"/>
        <v>3700</v>
      </c>
      <c r="L66" s="39">
        <f t="shared" si="11"/>
        <v>3900</v>
      </c>
      <c r="M66" s="39">
        <f t="shared" si="12"/>
        <v>3900</v>
      </c>
      <c r="N66" s="39">
        <f t="shared" si="4"/>
        <v>4400</v>
      </c>
      <c r="O66" s="39" t="s">
        <v>23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47.25" customHeight="1">
      <c r="A67" s="1"/>
      <c r="B67" s="40">
        <v>51.0</v>
      </c>
      <c r="C67" s="38" t="s">
        <v>64</v>
      </c>
      <c r="D67" s="39" t="s">
        <v>22</v>
      </c>
      <c r="E67" s="39">
        <v>44.0</v>
      </c>
      <c r="F67" s="39">
        <v>1450.0</v>
      </c>
      <c r="G67" s="39">
        <v>1450.0</v>
      </c>
      <c r="H67" s="39">
        <v>1460.0</v>
      </c>
      <c r="I67" s="39">
        <v>1460.0</v>
      </c>
      <c r="J67" s="39">
        <v>1660.0</v>
      </c>
      <c r="K67" s="39">
        <f t="shared" si="10"/>
        <v>1700</v>
      </c>
      <c r="L67" s="39">
        <f t="shared" si="11"/>
        <v>1900</v>
      </c>
      <c r="M67" s="39">
        <f t="shared" si="12"/>
        <v>1900</v>
      </c>
      <c r="N67" s="39">
        <f t="shared" si="4"/>
        <v>2400</v>
      </c>
      <c r="O67" s="39" t="s">
        <v>23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45.75" customHeight="1">
      <c r="A68" s="1"/>
      <c r="B68" s="40">
        <v>52.0</v>
      </c>
      <c r="C68" s="38" t="s">
        <v>65</v>
      </c>
      <c r="D68" s="39" t="s">
        <v>22</v>
      </c>
      <c r="E68" s="39">
        <v>128.0</v>
      </c>
      <c r="F68" s="39">
        <v>3450.0</v>
      </c>
      <c r="G68" s="39">
        <v>3450.0</v>
      </c>
      <c r="H68" s="39">
        <v>3480.0</v>
      </c>
      <c r="I68" s="39">
        <v>3480.0</v>
      </c>
      <c r="J68" s="39">
        <v>3680.0</v>
      </c>
      <c r="K68" s="39">
        <f t="shared" si="10"/>
        <v>3800</v>
      </c>
      <c r="L68" s="39">
        <f t="shared" si="11"/>
        <v>4000</v>
      </c>
      <c r="M68" s="39">
        <f t="shared" si="12"/>
        <v>4000</v>
      </c>
      <c r="N68" s="39">
        <f t="shared" si="4"/>
        <v>4500</v>
      </c>
      <c r="O68" s="39" t="s">
        <v>23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39.75" customHeight="1">
      <c r="A69" s="1"/>
      <c r="B69" s="40">
        <v>53.0</v>
      </c>
      <c r="C69" s="38" t="s">
        <v>66</v>
      </c>
      <c r="D69" s="39" t="s">
        <v>22</v>
      </c>
      <c r="E69" s="39">
        <v>94.0</v>
      </c>
      <c r="F69" s="39">
        <v>2610.0</v>
      </c>
      <c r="G69" s="39">
        <v>2610.0</v>
      </c>
      <c r="H69" s="39">
        <v>2660.0</v>
      </c>
      <c r="I69" s="39">
        <v>2660.0</v>
      </c>
      <c r="J69" s="39">
        <v>2860.0</v>
      </c>
      <c r="K69" s="39">
        <f t="shared" si="10"/>
        <v>2950</v>
      </c>
      <c r="L69" s="39">
        <f t="shared" si="11"/>
        <v>3150</v>
      </c>
      <c r="M69" s="39">
        <f t="shared" si="12"/>
        <v>3150</v>
      </c>
      <c r="N69" s="39">
        <f t="shared" si="4"/>
        <v>3650</v>
      </c>
      <c r="O69" s="39" t="s">
        <v>23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7.75" customHeight="1">
      <c r="A70" s="1"/>
      <c r="B70" s="40">
        <v>54.0</v>
      </c>
      <c r="C70" s="38" t="s">
        <v>67</v>
      </c>
      <c r="D70" s="39" t="s">
        <v>22</v>
      </c>
      <c r="E70" s="39">
        <v>236.0</v>
      </c>
      <c r="F70" s="39">
        <v>6020.0</v>
      </c>
      <c r="G70" s="39">
        <v>6020.0</v>
      </c>
      <c r="H70" s="39">
        <v>6070.0</v>
      </c>
      <c r="I70" s="39">
        <v>6070.0</v>
      </c>
      <c r="J70" s="39">
        <v>6270.0</v>
      </c>
      <c r="K70" s="39">
        <f t="shared" si="10"/>
        <v>6500</v>
      </c>
      <c r="L70" s="39">
        <f t="shared" si="11"/>
        <v>6700</v>
      </c>
      <c r="M70" s="39">
        <f t="shared" si="12"/>
        <v>6700</v>
      </c>
      <c r="N70" s="39">
        <f t="shared" si="4"/>
        <v>7200</v>
      </c>
      <c r="O70" s="39" t="s">
        <v>23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7.75" customHeight="1">
      <c r="A71" s="1"/>
      <c r="B71" s="40">
        <v>55.0</v>
      </c>
      <c r="C71" s="38" t="s">
        <v>68</v>
      </c>
      <c r="D71" s="39" t="s">
        <v>22</v>
      </c>
      <c r="E71" s="39">
        <v>220.0</v>
      </c>
      <c r="F71" s="39">
        <f t="shared" ref="F71:F72" si="23">SUM(E71*24+350)</f>
        <v>5630</v>
      </c>
      <c r="G71" s="39">
        <f t="shared" ref="G71:G72" si="24">SUM(E71*24+350)</f>
        <v>5630</v>
      </c>
      <c r="H71" s="39">
        <f t="shared" ref="H71:H72" si="25">SUM(E71*24+400)</f>
        <v>5680</v>
      </c>
      <c r="I71" s="39">
        <f t="shared" ref="I71:I72" si="26">SUM(E71*24+400)</f>
        <v>5680</v>
      </c>
      <c r="J71" s="39">
        <f t="shared" ref="J71:J72" si="27">SUM(E71*24+600)</f>
        <v>5880</v>
      </c>
      <c r="K71" s="39">
        <f t="shared" si="10"/>
        <v>6100</v>
      </c>
      <c r="L71" s="39">
        <f t="shared" si="11"/>
        <v>6300</v>
      </c>
      <c r="M71" s="39">
        <f t="shared" si="12"/>
        <v>6300</v>
      </c>
      <c r="N71" s="39">
        <f t="shared" si="4"/>
        <v>6800</v>
      </c>
      <c r="O71" s="39" t="s">
        <v>23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39.0" customHeight="1">
      <c r="A72" s="1"/>
      <c r="B72" s="40">
        <v>56.0</v>
      </c>
      <c r="C72" s="38" t="s">
        <v>69</v>
      </c>
      <c r="D72" s="39" t="s">
        <v>22</v>
      </c>
      <c r="E72" s="39">
        <v>240.0</v>
      </c>
      <c r="F72" s="39">
        <f t="shared" si="23"/>
        <v>6110</v>
      </c>
      <c r="G72" s="39">
        <f t="shared" si="24"/>
        <v>6110</v>
      </c>
      <c r="H72" s="39">
        <f t="shared" si="25"/>
        <v>6160</v>
      </c>
      <c r="I72" s="39">
        <f t="shared" si="26"/>
        <v>6160</v>
      </c>
      <c r="J72" s="39">
        <f t="shared" si="27"/>
        <v>6360</v>
      </c>
      <c r="K72" s="39">
        <f t="shared" si="10"/>
        <v>6600</v>
      </c>
      <c r="L72" s="39">
        <f t="shared" si="11"/>
        <v>6800</v>
      </c>
      <c r="M72" s="39">
        <f t="shared" si="12"/>
        <v>6800</v>
      </c>
      <c r="N72" s="39">
        <f t="shared" si="4"/>
        <v>7300</v>
      </c>
      <c r="O72" s="39" t="s">
        <v>23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7.75" customHeight="1">
      <c r="A73" s="1"/>
      <c r="B73" s="40">
        <v>57.0</v>
      </c>
      <c r="C73" s="38" t="s">
        <v>70</v>
      </c>
      <c r="D73" s="39" t="s">
        <v>22</v>
      </c>
      <c r="E73" s="39">
        <v>96.0</v>
      </c>
      <c r="F73" s="39">
        <v>2660.0</v>
      </c>
      <c r="G73" s="39">
        <v>2660.0</v>
      </c>
      <c r="H73" s="39">
        <v>2710.0</v>
      </c>
      <c r="I73" s="39">
        <v>2710.0</v>
      </c>
      <c r="J73" s="39">
        <v>2910.0</v>
      </c>
      <c r="K73" s="39">
        <f t="shared" si="10"/>
        <v>3000</v>
      </c>
      <c r="L73" s="39">
        <f t="shared" si="11"/>
        <v>3200</v>
      </c>
      <c r="M73" s="39">
        <f t="shared" si="12"/>
        <v>3200</v>
      </c>
      <c r="N73" s="39">
        <f t="shared" si="4"/>
        <v>3700</v>
      </c>
      <c r="O73" s="39" t="s">
        <v>23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7.75" customHeight="1">
      <c r="A74" s="1"/>
      <c r="B74" s="40">
        <v>58.0</v>
      </c>
      <c r="C74" s="38" t="s">
        <v>71</v>
      </c>
      <c r="D74" s="39" t="s">
        <v>22</v>
      </c>
      <c r="E74" s="39">
        <v>70.0</v>
      </c>
      <c r="F74" s="39">
        <f t="shared" ref="F74:F75" si="28">SUM(E74*24+350)</f>
        <v>2030</v>
      </c>
      <c r="G74" s="39">
        <f t="shared" ref="G74:G75" si="29">SUM(E74*24+350)</f>
        <v>2030</v>
      </c>
      <c r="H74" s="39">
        <f t="shared" ref="H74:H75" si="30">SUM(E74*24+400)</f>
        <v>2080</v>
      </c>
      <c r="I74" s="39">
        <f t="shared" ref="I74:I75" si="31">SUM(E74*24+400)</f>
        <v>2080</v>
      </c>
      <c r="J74" s="39">
        <f t="shared" ref="J74:J75" si="32">SUM(E74*24+600)</f>
        <v>2280</v>
      </c>
      <c r="K74" s="39">
        <f t="shared" si="10"/>
        <v>2350</v>
      </c>
      <c r="L74" s="39">
        <f t="shared" si="11"/>
        <v>2550</v>
      </c>
      <c r="M74" s="39">
        <f t="shared" si="12"/>
        <v>2550</v>
      </c>
      <c r="N74" s="39">
        <f t="shared" si="4"/>
        <v>3050</v>
      </c>
      <c r="O74" s="39" t="s">
        <v>23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7.75" customHeight="1">
      <c r="A75" s="1"/>
      <c r="B75" s="40">
        <v>59.0</v>
      </c>
      <c r="C75" s="38" t="s">
        <v>72</v>
      </c>
      <c r="D75" s="39" t="s">
        <v>22</v>
      </c>
      <c r="E75" s="39">
        <v>90.0</v>
      </c>
      <c r="F75" s="39">
        <f t="shared" si="28"/>
        <v>2510</v>
      </c>
      <c r="G75" s="39">
        <f t="shared" si="29"/>
        <v>2510</v>
      </c>
      <c r="H75" s="39">
        <f t="shared" si="30"/>
        <v>2560</v>
      </c>
      <c r="I75" s="39">
        <f t="shared" si="31"/>
        <v>2560</v>
      </c>
      <c r="J75" s="39">
        <f t="shared" si="32"/>
        <v>2760</v>
      </c>
      <c r="K75" s="39">
        <f t="shared" si="10"/>
        <v>2850</v>
      </c>
      <c r="L75" s="39">
        <f t="shared" si="11"/>
        <v>3050</v>
      </c>
      <c r="M75" s="39">
        <f t="shared" si="12"/>
        <v>3050</v>
      </c>
      <c r="N75" s="39">
        <f t="shared" si="4"/>
        <v>3550</v>
      </c>
      <c r="O75" s="39" t="s">
        <v>23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7.75" customHeight="1">
      <c r="A76" s="1"/>
      <c r="B76" s="40">
        <v>60.0</v>
      </c>
      <c r="C76" s="38" t="s">
        <v>73</v>
      </c>
      <c r="D76" s="39" t="s">
        <v>22</v>
      </c>
      <c r="E76" s="39">
        <v>56.0</v>
      </c>
      <c r="F76" s="39">
        <v>1700.0</v>
      </c>
      <c r="G76" s="39">
        <v>1700.0</v>
      </c>
      <c r="H76" s="39">
        <v>1750.0</v>
      </c>
      <c r="I76" s="39">
        <v>1750.0</v>
      </c>
      <c r="J76" s="39">
        <v>1950.0</v>
      </c>
      <c r="K76" s="39">
        <f t="shared" si="10"/>
        <v>2000</v>
      </c>
      <c r="L76" s="39">
        <f t="shared" si="11"/>
        <v>2200</v>
      </c>
      <c r="M76" s="39">
        <f t="shared" si="12"/>
        <v>2200</v>
      </c>
      <c r="N76" s="39">
        <f t="shared" si="4"/>
        <v>2700</v>
      </c>
      <c r="O76" s="39" t="s">
        <v>23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46.5" customHeight="1">
      <c r="A77" s="1"/>
      <c r="B77" s="40">
        <v>61.0</v>
      </c>
      <c r="C77" s="38" t="s">
        <v>74</v>
      </c>
      <c r="D77" s="39" t="s">
        <v>22</v>
      </c>
      <c r="E77" s="39">
        <v>90.0</v>
      </c>
      <c r="F77" s="39">
        <f t="shared" ref="F77:F79" si="33">SUM(E77*24+350)</f>
        <v>2510</v>
      </c>
      <c r="G77" s="39">
        <f t="shared" ref="G77:G79" si="34">SUM(E77*24+350)</f>
        <v>2510</v>
      </c>
      <c r="H77" s="39">
        <f t="shared" ref="H77:H79" si="35">SUM(E77*24+400)</f>
        <v>2560</v>
      </c>
      <c r="I77" s="39">
        <f t="shared" ref="I77:I79" si="36">SUM(E77*24+400)</f>
        <v>2560</v>
      </c>
      <c r="J77" s="39">
        <f t="shared" ref="J77:J79" si="37">SUM(E77*24+600)</f>
        <v>2760</v>
      </c>
      <c r="K77" s="39">
        <f t="shared" si="10"/>
        <v>2850</v>
      </c>
      <c r="L77" s="39">
        <f t="shared" si="11"/>
        <v>3050</v>
      </c>
      <c r="M77" s="39">
        <f t="shared" si="12"/>
        <v>3050</v>
      </c>
      <c r="N77" s="39">
        <f t="shared" si="4"/>
        <v>3550</v>
      </c>
      <c r="O77" s="39" t="s">
        <v>23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38.25" customHeight="1">
      <c r="A78" s="1"/>
      <c r="B78" s="40">
        <v>63.0</v>
      </c>
      <c r="C78" s="38" t="s">
        <v>75</v>
      </c>
      <c r="D78" s="39" t="s">
        <v>22</v>
      </c>
      <c r="E78" s="39">
        <v>220.0</v>
      </c>
      <c r="F78" s="39">
        <f t="shared" si="33"/>
        <v>5630</v>
      </c>
      <c r="G78" s="39">
        <f t="shared" si="34"/>
        <v>5630</v>
      </c>
      <c r="H78" s="39">
        <f t="shared" si="35"/>
        <v>5680</v>
      </c>
      <c r="I78" s="39">
        <f t="shared" si="36"/>
        <v>5680</v>
      </c>
      <c r="J78" s="39">
        <f t="shared" si="37"/>
        <v>5880</v>
      </c>
      <c r="K78" s="39">
        <f t="shared" si="10"/>
        <v>6100</v>
      </c>
      <c r="L78" s="39">
        <f t="shared" si="11"/>
        <v>6300</v>
      </c>
      <c r="M78" s="39">
        <f t="shared" si="12"/>
        <v>6300</v>
      </c>
      <c r="N78" s="39">
        <f t="shared" si="4"/>
        <v>6800</v>
      </c>
      <c r="O78" s="39" t="s">
        <v>23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7.75" customHeight="1">
      <c r="A79" s="1"/>
      <c r="B79" s="40">
        <v>64.0</v>
      </c>
      <c r="C79" s="38" t="s">
        <v>76</v>
      </c>
      <c r="D79" s="39" t="s">
        <v>22</v>
      </c>
      <c r="E79" s="39">
        <v>200.0</v>
      </c>
      <c r="F79" s="39">
        <f t="shared" si="33"/>
        <v>5150</v>
      </c>
      <c r="G79" s="39">
        <f t="shared" si="34"/>
        <v>5150</v>
      </c>
      <c r="H79" s="39">
        <f t="shared" si="35"/>
        <v>5200</v>
      </c>
      <c r="I79" s="39">
        <f t="shared" si="36"/>
        <v>5200</v>
      </c>
      <c r="J79" s="39">
        <f t="shared" si="37"/>
        <v>5400</v>
      </c>
      <c r="K79" s="39">
        <f t="shared" si="10"/>
        <v>5600</v>
      </c>
      <c r="L79" s="39">
        <f t="shared" si="11"/>
        <v>5800</v>
      </c>
      <c r="M79" s="39">
        <f t="shared" si="12"/>
        <v>5800</v>
      </c>
      <c r="N79" s="39">
        <f t="shared" si="4"/>
        <v>6300</v>
      </c>
      <c r="O79" s="39" t="s">
        <v>23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46.5" customHeight="1">
      <c r="A80" s="1"/>
      <c r="B80" s="40">
        <v>65.0</v>
      </c>
      <c r="C80" s="38" t="s">
        <v>77</v>
      </c>
      <c r="D80" s="39" t="s">
        <v>22</v>
      </c>
      <c r="E80" s="39">
        <v>72.0</v>
      </c>
      <c r="F80" s="39">
        <v>2080.0</v>
      </c>
      <c r="G80" s="39">
        <v>2080.0</v>
      </c>
      <c r="H80" s="39">
        <v>2150.0</v>
      </c>
      <c r="I80" s="39">
        <v>2150.0</v>
      </c>
      <c r="J80" s="39">
        <v>2350.0</v>
      </c>
      <c r="K80" s="39">
        <f t="shared" si="10"/>
        <v>2400</v>
      </c>
      <c r="L80" s="39">
        <f t="shared" si="11"/>
        <v>2600</v>
      </c>
      <c r="M80" s="39">
        <f t="shared" si="12"/>
        <v>2600</v>
      </c>
      <c r="N80" s="39">
        <f t="shared" si="4"/>
        <v>3100</v>
      </c>
      <c r="O80" s="39" t="s">
        <v>23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7.75" customHeight="1">
      <c r="A81" s="1"/>
      <c r="B81" s="40">
        <v>66.0</v>
      </c>
      <c r="C81" s="38" t="s">
        <v>78</v>
      </c>
      <c r="D81" s="39" t="s">
        <v>22</v>
      </c>
      <c r="E81" s="39">
        <v>20.0</v>
      </c>
      <c r="F81" s="39">
        <f t="shared" ref="F81:F86" si="38">SUM(E81*24+350)</f>
        <v>830</v>
      </c>
      <c r="G81" s="39">
        <f t="shared" ref="G81:G86" si="39">SUM(E81*24+350)</f>
        <v>830</v>
      </c>
      <c r="H81" s="39">
        <f t="shared" ref="H81:H86" si="40">SUM(E81*24+400)</f>
        <v>880</v>
      </c>
      <c r="I81" s="39">
        <f t="shared" ref="I81:I86" si="41">SUM(E81*24+400)</f>
        <v>880</v>
      </c>
      <c r="J81" s="39">
        <f t="shared" ref="J81:J86" si="42">SUM(E81*24+600)</f>
        <v>1080</v>
      </c>
      <c r="K81" s="39">
        <f t="shared" si="10"/>
        <v>1100</v>
      </c>
      <c r="L81" s="39">
        <f t="shared" si="11"/>
        <v>1300</v>
      </c>
      <c r="M81" s="39">
        <f t="shared" si="12"/>
        <v>1300</v>
      </c>
      <c r="N81" s="39">
        <f t="shared" si="4"/>
        <v>1800</v>
      </c>
      <c r="O81" s="39" t="s">
        <v>23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7.75" customHeight="1">
      <c r="A82" s="1"/>
      <c r="B82" s="40">
        <v>67.0</v>
      </c>
      <c r="C82" s="38" t="s">
        <v>79</v>
      </c>
      <c r="D82" s="39" t="s">
        <v>22</v>
      </c>
      <c r="E82" s="39">
        <v>100.0</v>
      </c>
      <c r="F82" s="39">
        <f t="shared" si="38"/>
        <v>2750</v>
      </c>
      <c r="G82" s="39">
        <f t="shared" si="39"/>
        <v>2750</v>
      </c>
      <c r="H82" s="39">
        <f t="shared" si="40"/>
        <v>2800</v>
      </c>
      <c r="I82" s="39">
        <f t="shared" si="41"/>
        <v>2800</v>
      </c>
      <c r="J82" s="39">
        <f t="shared" si="42"/>
        <v>3000</v>
      </c>
      <c r="K82" s="39">
        <f t="shared" si="10"/>
        <v>3100</v>
      </c>
      <c r="L82" s="39">
        <f t="shared" si="11"/>
        <v>3300</v>
      </c>
      <c r="M82" s="39">
        <f t="shared" si="12"/>
        <v>3300</v>
      </c>
      <c r="N82" s="39">
        <f t="shared" si="4"/>
        <v>3800</v>
      </c>
      <c r="O82" s="39" t="s">
        <v>23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7.75" customHeight="1">
      <c r="A83" s="1"/>
      <c r="B83" s="40">
        <v>68.0</v>
      </c>
      <c r="C83" s="38" t="s">
        <v>80</v>
      </c>
      <c r="D83" s="39" t="s">
        <v>22</v>
      </c>
      <c r="E83" s="39">
        <v>300.0</v>
      </c>
      <c r="F83" s="39">
        <f t="shared" si="38"/>
        <v>7550</v>
      </c>
      <c r="G83" s="39">
        <f t="shared" si="39"/>
        <v>7550</v>
      </c>
      <c r="H83" s="39">
        <f t="shared" si="40"/>
        <v>7600</v>
      </c>
      <c r="I83" s="39">
        <f t="shared" si="41"/>
        <v>7600</v>
      </c>
      <c r="J83" s="39">
        <f t="shared" si="42"/>
        <v>7800</v>
      </c>
      <c r="K83" s="39">
        <f t="shared" si="10"/>
        <v>8100</v>
      </c>
      <c r="L83" s="39">
        <f t="shared" si="11"/>
        <v>8300</v>
      </c>
      <c r="M83" s="39">
        <f t="shared" si="12"/>
        <v>8300</v>
      </c>
      <c r="N83" s="39">
        <f t="shared" si="4"/>
        <v>8800</v>
      </c>
      <c r="O83" s="39" t="s">
        <v>23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38.25" customHeight="1">
      <c r="A84" s="1"/>
      <c r="B84" s="40">
        <v>69.0</v>
      </c>
      <c r="C84" s="38" t="s">
        <v>81</v>
      </c>
      <c r="D84" s="39" t="s">
        <v>22</v>
      </c>
      <c r="E84" s="39">
        <v>60.0</v>
      </c>
      <c r="F84" s="39">
        <f t="shared" si="38"/>
        <v>1790</v>
      </c>
      <c r="G84" s="39">
        <f t="shared" si="39"/>
        <v>1790</v>
      </c>
      <c r="H84" s="39">
        <f t="shared" si="40"/>
        <v>1840</v>
      </c>
      <c r="I84" s="39">
        <f t="shared" si="41"/>
        <v>1840</v>
      </c>
      <c r="J84" s="39">
        <f t="shared" si="42"/>
        <v>2040</v>
      </c>
      <c r="K84" s="39">
        <f t="shared" si="10"/>
        <v>2100</v>
      </c>
      <c r="L84" s="39">
        <f t="shared" si="11"/>
        <v>2300</v>
      </c>
      <c r="M84" s="39">
        <f t="shared" si="12"/>
        <v>2300</v>
      </c>
      <c r="N84" s="39">
        <f t="shared" si="4"/>
        <v>2800</v>
      </c>
      <c r="O84" s="39" t="s">
        <v>23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7.75" customHeight="1">
      <c r="A85" s="1"/>
      <c r="B85" s="40">
        <v>70.0</v>
      </c>
      <c r="C85" s="38" t="s">
        <v>82</v>
      </c>
      <c r="D85" s="39" t="s">
        <v>22</v>
      </c>
      <c r="E85" s="39">
        <v>120.0</v>
      </c>
      <c r="F85" s="39">
        <f t="shared" si="38"/>
        <v>3230</v>
      </c>
      <c r="G85" s="39">
        <f t="shared" si="39"/>
        <v>3230</v>
      </c>
      <c r="H85" s="39">
        <f t="shared" si="40"/>
        <v>3280</v>
      </c>
      <c r="I85" s="39">
        <f t="shared" si="41"/>
        <v>3280</v>
      </c>
      <c r="J85" s="39">
        <f t="shared" si="42"/>
        <v>3480</v>
      </c>
      <c r="K85" s="39">
        <f t="shared" si="10"/>
        <v>3600</v>
      </c>
      <c r="L85" s="39">
        <f t="shared" si="11"/>
        <v>3800</v>
      </c>
      <c r="M85" s="39">
        <f t="shared" si="12"/>
        <v>3800</v>
      </c>
      <c r="N85" s="39">
        <f t="shared" si="4"/>
        <v>4300</v>
      </c>
      <c r="O85" s="39" t="s">
        <v>23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7.75" customHeight="1">
      <c r="A86" s="1"/>
      <c r="B86" s="37">
        <v>72.0</v>
      </c>
      <c r="C86" s="38" t="s">
        <v>83</v>
      </c>
      <c r="D86" s="39" t="s">
        <v>22</v>
      </c>
      <c r="E86" s="39">
        <v>40.0</v>
      </c>
      <c r="F86" s="39">
        <f t="shared" si="38"/>
        <v>1310</v>
      </c>
      <c r="G86" s="39">
        <f t="shared" si="39"/>
        <v>1310</v>
      </c>
      <c r="H86" s="39">
        <f t="shared" si="40"/>
        <v>1360</v>
      </c>
      <c r="I86" s="39">
        <f t="shared" si="41"/>
        <v>1360</v>
      </c>
      <c r="J86" s="39">
        <f t="shared" si="42"/>
        <v>1560</v>
      </c>
      <c r="K86" s="39">
        <f t="shared" si="10"/>
        <v>1600</v>
      </c>
      <c r="L86" s="39">
        <f t="shared" si="11"/>
        <v>1800</v>
      </c>
      <c r="M86" s="39">
        <f t="shared" si="12"/>
        <v>1800</v>
      </c>
      <c r="N86" s="39">
        <f t="shared" si="4"/>
        <v>2300</v>
      </c>
      <c r="O86" s="39" t="s">
        <v>23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2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2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2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2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2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2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2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2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2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2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2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2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2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2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2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2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2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2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2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2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2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2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2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2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2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2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2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2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2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2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2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2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2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2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2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2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2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2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2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2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2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2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2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2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2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2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2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2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2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2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2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2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2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2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2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2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2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2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2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2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2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2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2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2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2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2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2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2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2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2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2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2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2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2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2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2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2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2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2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2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2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2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2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2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2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2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2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2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2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2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2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2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2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2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2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2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2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2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2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2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2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2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2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2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2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2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2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2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2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2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2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2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2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2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2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2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2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2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2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2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2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2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2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2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2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2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2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2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2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2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2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2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2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2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2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2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2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2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2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2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2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2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2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2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2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2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2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2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2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2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2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2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2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2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2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2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2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2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2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2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2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2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2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2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2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2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2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2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2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2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2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2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2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2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2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2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2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2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2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2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2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2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2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2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2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2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2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2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2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2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2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2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2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2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2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2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2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2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2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2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2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2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2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2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2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2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2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2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2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2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2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2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2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2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2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2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2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2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2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2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2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2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2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2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2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2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2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2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2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2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2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2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2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2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2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2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2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2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2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2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2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2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2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2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2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2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2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2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2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2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2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2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2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2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2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2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2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2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2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2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2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2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2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2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2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2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2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2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2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2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2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2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2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2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2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2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2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2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2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2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2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2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2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2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2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2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2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2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2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2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2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2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2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2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2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2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2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2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2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2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2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2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2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2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2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2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2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2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2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2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2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2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2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2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2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2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2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2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2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2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2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2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2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2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2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2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2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2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2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2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2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2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2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2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2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2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2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2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2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2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2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2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2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2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2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2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2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2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2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2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2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2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2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2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2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2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2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2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2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2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2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2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2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2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2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2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2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2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2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2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2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2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2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2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2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2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2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2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2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2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2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2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2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2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2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2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2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2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2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2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2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2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2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2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2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2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2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2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2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2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2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2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2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2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2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2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2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2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2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2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2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2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2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2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2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2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2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2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2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2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2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2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2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2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2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2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2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2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2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2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2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2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2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2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2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2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2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2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2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2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2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2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2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2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2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2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2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2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2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2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2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2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2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2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2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2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2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2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2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2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2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2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2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2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2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2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2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2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2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2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2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2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2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2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2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2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2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2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2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2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2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2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2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2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2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2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2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2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2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2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2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2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2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2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2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2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2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2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2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2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2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2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2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2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2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2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2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2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2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2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2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2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2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2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2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2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2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2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2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2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2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2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2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2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2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2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2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2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2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2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2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2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2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2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2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2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2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2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2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2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2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2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2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2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2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2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2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2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2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2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2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2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2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2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2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2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2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2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2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2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2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2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2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2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2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2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2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2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2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2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2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2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2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2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2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2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2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2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2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2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2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2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2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2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2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2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2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2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2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2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2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2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2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2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2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2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2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2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2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2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2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2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2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2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2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2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2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2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2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2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2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2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2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2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2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2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2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2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2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2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2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2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2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2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2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2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2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2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2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2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2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2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2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2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2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2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2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2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2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2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2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2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2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2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2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2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2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2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2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2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2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2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2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2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2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2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2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2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2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2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2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2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2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2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2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2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2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2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2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2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2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2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2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2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2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2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2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2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2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2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2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2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2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2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2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2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2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2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2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2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2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2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2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2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2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2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2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2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2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2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2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2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2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2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2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2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2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2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2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2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2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2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2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2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2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2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2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2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2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2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2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2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2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2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2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2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2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2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2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2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2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2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2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2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2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2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2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2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2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2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2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2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2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2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2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2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2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2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2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2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2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2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2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2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2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2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2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2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2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2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2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2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2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2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2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2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2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2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2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2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2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2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2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2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2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2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2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2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2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2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2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2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2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2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2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2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2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2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2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2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2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2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2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2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2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2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2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2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2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2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2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2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2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2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2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2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2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2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2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2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2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2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2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2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2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2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2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2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2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2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2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2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2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2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2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2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2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2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2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2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2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2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2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2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2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2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2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2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2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2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2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2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2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2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2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2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2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2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2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2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2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2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2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2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2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2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2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2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2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2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2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2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2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2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2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2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2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2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2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2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2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2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2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2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2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2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2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2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2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2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2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2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2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2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2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2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2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2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2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2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2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2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2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2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2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2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2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2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2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2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2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2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2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2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2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2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2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2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2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2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2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2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2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2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B1:O6"/>
    <mergeCell ref="C11:O11"/>
    <mergeCell ref="C13:G13"/>
    <mergeCell ref="C18:M18"/>
    <mergeCell ref="C20:N20"/>
  </mergeCells>
  <printOptions/>
  <pageMargins bottom="0.75" footer="0.0" header="0.0" left="0.7" right="0.7" top="0.75"/>
  <pageSetup orientation="landscape"/>
  <drawing r:id="rId1"/>
</worksheet>
</file>